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3035" activeTab="0"/>
  </bookViews>
  <sheets>
    <sheet name="COBER VACUNA 2011" sheetId="1" r:id="rId1"/>
  </sheets>
  <externalReferences>
    <externalReference r:id="rId4"/>
    <externalReference r:id="rId5"/>
  </externalReferences>
  <definedNames>
    <definedName name="_Piv05Conciliada" hidden="1">'[1]Localidades2005'!$A$5</definedName>
    <definedName name="_Piv93Conciliada" hidden="1">'[1]Localidades1993'!$A$5</definedName>
    <definedName name="_xlnm.Print_Area" localSheetId="0">'COBER VACUNA 2011'!$A$1:$X$29</definedName>
    <definedName name="SBHom" hidden="1">-OFFSET('[1]VisorLoc'!$N$6,,,17,1)</definedName>
    <definedName name="SBMuj" hidden="1">OFFSET('[1]VisorLoc'!$O$6,,,17,1)</definedName>
    <definedName name="SCHom" hidden="1">-OFFSET('[1]VisorLoc'!$Q$6,,,17,1)</definedName>
    <definedName name="SCMuj" hidden="1">OFFSET('[1]VisorLoc'!$R$6,,,17,1)</definedName>
  </definedNames>
  <calcPr fullCalcOnLoad="1"/>
</workbook>
</file>

<file path=xl/sharedStrings.xml><?xml version="1.0" encoding="utf-8"?>
<sst xmlns="http://schemas.openxmlformats.org/spreadsheetml/2006/main" count="67" uniqueCount="46">
  <si>
    <t>SECRETARIA DISTRITAL DE SALUD BOGOTA D.C.</t>
  </si>
  <si>
    <t>DIRECCION DE SALUD PUBLICA - AREA VIGILANCIA EN SALUD</t>
  </si>
  <si>
    <t>% VACUNACION POR BIOLOGICO  SEGUN LOCALIDADES</t>
  </si>
  <si>
    <r>
      <t xml:space="preserve">ENERO - DICIEMBRE DEL </t>
    </r>
    <r>
      <rPr>
        <b/>
        <sz val="16"/>
        <rFont val="Constantia"/>
        <family val="1"/>
      </rPr>
      <t>2011</t>
    </r>
  </si>
  <si>
    <t>LOCALIDADES</t>
  </si>
  <si>
    <t>POBLACION MENOR 1 AÑO</t>
  </si>
  <si>
    <t xml:space="preserve">MENORES DE UN AÑO </t>
  </si>
  <si>
    <t>POBLACION DE 1 AÑO</t>
  </si>
  <si>
    <t>1 AÑO</t>
  </si>
  <si>
    <t>POBLACION DE 5 AÑOS</t>
  </si>
  <si>
    <t>5 AÑOS</t>
  </si>
  <si>
    <t>ANTIPOLIO</t>
  </si>
  <si>
    <t>D.P.T</t>
  </si>
  <si>
    <t>B.C.G</t>
  </si>
  <si>
    <t xml:space="preserve">HEPATITIS  B </t>
  </si>
  <si>
    <t>HAEMOPHILUS</t>
  </si>
  <si>
    <t>ROTAVIRUS</t>
  </si>
  <si>
    <t>TRIPLE VIRAL</t>
  </si>
  <si>
    <t>NEUMOCOCO</t>
  </si>
  <si>
    <t>FIEBRE AMARILLA</t>
  </si>
  <si>
    <t>HEPATITIS A</t>
  </si>
  <si>
    <t>VACUNA-DOS</t>
  </si>
  <si>
    <t>%</t>
  </si>
  <si>
    <t>USAQUEN</t>
  </si>
  <si>
    <t>CHAPINERO</t>
  </si>
  <si>
    <t>SANTAFE</t>
  </si>
  <si>
    <t>SAN CRISTOBAL</t>
  </si>
  <si>
    <t>USME</t>
  </si>
  <si>
    <t>TUNJUELITO</t>
  </si>
  <si>
    <t>BOSA</t>
  </si>
  <si>
    <t>KENNEDY</t>
  </si>
  <si>
    <t>FONTIBON</t>
  </si>
  <si>
    <t>ENGATIVA</t>
  </si>
  <si>
    <t>SUBA</t>
  </si>
  <si>
    <t>BARRIOS UNIDOS</t>
  </si>
  <si>
    <t>TEUSAQUILLO</t>
  </si>
  <si>
    <t>MARTIRES</t>
  </si>
  <si>
    <t>ANTONIO NARINO</t>
  </si>
  <si>
    <t>PUENTE ARANDA</t>
  </si>
  <si>
    <t>CANDELARIA</t>
  </si>
  <si>
    <t>RAFAEL URIBE</t>
  </si>
  <si>
    <t>CIUDAD BOLIVAR</t>
  </si>
  <si>
    <t>SUMAPAZ</t>
  </si>
  <si>
    <t>TOTAL</t>
  </si>
  <si>
    <t>FUENTE : SIS-151 RESUMEN MENSUAL DE VACUNACION</t>
  </si>
  <si>
    <t>FUENTE POBLACION: Proyecciones de Población DANE censo 2005, distribución Localidades por DAPD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</si>
</sst>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0_)"/>
    <numFmt numFmtId="181" formatCode="0.0_)"/>
    <numFmt numFmtId="182" formatCode="0.0"/>
    <numFmt numFmtId="183" formatCode="_([$€]* #,##0.00_);_([$€]* \(#,##0.00\);_([$€]* &quot;-&quot;??_);_(@_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name val="Constantia"/>
      <family val="1"/>
    </font>
    <font>
      <b/>
      <sz val="16"/>
      <name val="Constantia"/>
      <family val="1"/>
    </font>
    <font>
      <sz val="9"/>
      <name val="Courier"/>
      <family val="3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>
      <alignment horizontal="center" wrapText="1"/>
      <protection/>
    </xf>
    <xf numFmtId="0" fontId="3" fillId="0" borderId="0">
      <alignment horizontal="left"/>
      <protection/>
    </xf>
    <xf numFmtId="0" fontId="3" fillId="0" borderId="0">
      <alignment horizontal="right"/>
      <protection/>
    </xf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8" fillId="0" borderId="0">
      <alignment horizontal="center" wrapText="1"/>
      <protection/>
    </xf>
    <xf numFmtId="0" fontId="6" fillId="21" borderId="2" applyNumberFormat="0" applyAlignment="0" applyProtection="0"/>
    <xf numFmtId="0" fontId="9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0" fillId="7" borderId="1" applyNumberFormat="0" applyAlignment="0" applyProtection="0"/>
    <xf numFmtId="4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10" fillId="7" borderId="1" applyNumberFormat="0" applyAlignment="0" applyProtection="0"/>
    <xf numFmtId="0" fontId="8" fillId="0" borderId="0">
      <alignment horizontal="left"/>
      <protection/>
    </xf>
    <xf numFmtId="0" fontId="7" fillId="0" borderId="3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23" borderId="7" applyNumberFormat="0" applyFont="0" applyAlignment="0" applyProtection="0"/>
    <xf numFmtId="0" fontId="8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9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1" fillId="0" borderId="0" xfId="95" applyFont="1" applyFill="1" applyAlignment="1">
      <alignment/>
      <protection/>
    </xf>
    <xf numFmtId="0" fontId="8" fillId="0" borderId="0" xfId="95" applyFont="1" applyFill="1">
      <alignment/>
      <protection/>
    </xf>
    <xf numFmtId="0" fontId="21" fillId="0" borderId="0" xfId="95" applyFont="1" applyFill="1" applyAlignment="1">
      <alignment horizontal="left"/>
      <protection/>
    </xf>
    <xf numFmtId="0" fontId="21" fillId="0" borderId="0" xfId="95" applyFont="1" applyFill="1" applyAlignment="1" applyProtection="1">
      <alignment/>
      <protection/>
    </xf>
    <xf numFmtId="17" fontId="21" fillId="0" borderId="0" xfId="95" applyNumberFormat="1" applyFont="1" applyFill="1" applyAlignment="1" applyProtection="1">
      <alignment/>
      <protection/>
    </xf>
    <xf numFmtId="0" fontId="23" fillId="0" borderId="0" xfId="95" applyFont="1" applyFill="1">
      <alignment/>
      <protection/>
    </xf>
    <xf numFmtId="0" fontId="24" fillId="6" borderId="10" xfId="95" applyFont="1" applyFill="1" applyBorder="1" applyAlignment="1">
      <alignment horizontal="center" vertical="center" wrapText="1"/>
      <protection/>
    </xf>
    <xf numFmtId="0" fontId="8" fillId="6" borderId="11" xfId="95" applyFont="1" applyFill="1" applyBorder="1" applyAlignment="1">
      <alignment horizontal="center" vertical="center" wrapText="1"/>
      <protection/>
    </xf>
    <xf numFmtId="0" fontId="24" fillId="6" borderId="12" xfId="95" applyFont="1" applyFill="1" applyBorder="1" applyAlignment="1" applyProtection="1">
      <alignment horizontal="center" vertical="center" wrapText="1"/>
      <protection/>
    </xf>
    <xf numFmtId="0" fontId="3" fillId="6" borderId="10" xfId="95" applyFont="1" applyFill="1" applyBorder="1" applyAlignment="1">
      <alignment horizontal="center"/>
      <protection/>
    </xf>
    <xf numFmtId="0" fontId="3" fillId="6" borderId="13" xfId="95" applyFont="1" applyFill="1" applyBorder="1" applyAlignment="1">
      <alignment horizontal="center"/>
      <protection/>
    </xf>
    <xf numFmtId="0" fontId="3" fillId="6" borderId="11" xfId="95" applyFont="1" applyFill="1" applyBorder="1" applyAlignment="1">
      <alignment horizontal="center"/>
      <protection/>
    </xf>
    <xf numFmtId="0" fontId="24" fillId="6" borderId="12" xfId="95" applyFont="1" applyFill="1" applyBorder="1" applyAlignment="1">
      <alignment horizontal="center" vertical="center" wrapText="1"/>
      <protection/>
    </xf>
    <xf numFmtId="0" fontId="3" fillId="6" borderId="14" xfId="95" applyFont="1" applyFill="1" applyBorder="1" applyAlignment="1">
      <alignment horizontal="center"/>
      <protection/>
    </xf>
    <xf numFmtId="0" fontId="3" fillId="6" borderId="15" xfId="95" applyFont="1" applyFill="1" applyBorder="1" applyAlignment="1">
      <alignment horizontal="center"/>
      <protection/>
    </xf>
    <xf numFmtId="0" fontId="3" fillId="6" borderId="16" xfId="95" applyFont="1" applyFill="1" applyBorder="1" applyAlignment="1">
      <alignment horizontal="center"/>
      <protection/>
    </xf>
    <xf numFmtId="0" fontId="8" fillId="6" borderId="17" xfId="95" applyFont="1" applyFill="1" applyBorder="1" applyAlignment="1">
      <alignment horizontal="center" vertical="center" wrapText="1"/>
      <protection/>
    </xf>
    <xf numFmtId="0" fontId="8" fillId="6" borderId="18" xfId="95" applyFont="1" applyFill="1" applyBorder="1" applyAlignment="1">
      <alignment horizontal="center" vertical="center" wrapText="1"/>
      <protection/>
    </xf>
    <xf numFmtId="0" fontId="8" fillId="6" borderId="19" xfId="95" applyFont="1" applyFill="1" applyBorder="1" applyAlignment="1">
      <alignment horizontal="center" vertical="center" wrapText="1"/>
      <protection/>
    </xf>
    <xf numFmtId="0" fontId="24" fillId="6" borderId="14" xfId="95" applyFont="1" applyFill="1" applyBorder="1" applyAlignment="1" applyProtection="1">
      <alignment horizontal="center"/>
      <protection/>
    </xf>
    <xf numFmtId="0" fontId="24" fillId="6" borderId="16" xfId="95" applyFont="1" applyFill="1" applyBorder="1" applyAlignment="1" applyProtection="1">
      <alignment horizontal="center"/>
      <protection/>
    </xf>
    <xf numFmtId="0" fontId="25" fillId="6" borderId="19" xfId="95" applyFont="1" applyFill="1" applyBorder="1" applyAlignment="1">
      <alignment horizontal="center" vertical="center" wrapText="1"/>
      <protection/>
    </xf>
    <xf numFmtId="0" fontId="24" fillId="6" borderId="11" xfId="95" applyFont="1" applyFill="1" applyBorder="1" applyAlignment="1" applyProtection="1">
      <alignment horizontal="center"/>
      <protection/>
    </xf>
    <xf numFmtId="0" fontId="8" fillId="6" borderId="20" xfId="95" applyFont="1" applyFill="1" applyBorder="1" applyAlignment="1">
      <alignment horizontal="center" vertical="center" wrapText="1"/>
      <protection/>
    </xf>
    <xf numFmtId="0" fontId="8" fillId="6" borderId="21" xfId="95" applyFont="1" applyFill="1" applyBorder="1" applyAlignment="1">
      <alignment horizontal="center" vertical="center" wrapText="1"/>
      <protection/>
    </xf>
    <xf numFmtId="0" fontId="8" fillId="6" borderId="22" xfId="95" applyFont="1" applyFill="1" applyBorder="1" applyAlignment="1">
      <alignment horizontal="center" vertical="center" wrapText="1"/>
      <protection/>
    </xf>
    <xf numFmtId="0" fontId="26" fillId="6" borderId="12" xfId="95" applyFont="1" applyFill="1" applyBorder="1" applyAlignment="1" applyProtection="1">
      <alignment horizontal="center" vertical="center" wrapText="1"/>
      <protection/>
    </xf>
    <xf numFmtId="0" fontId="24" fillId="6" borderId="12" xfId="95" applyFont="1" applyFill="1" applyBorder="1" applyAlignment="1" applyProtection="1">
      <alignment horizontal="center" vertical="center" wrapText="1"/>
      <protection/>
    </xf>
    <xf numFmtId="0" fontId="25" fillId="6" borderId="22" xfId="95" applyFont="1" applyFill="1" applyBorder="1" applyAlignment="1">
      <alignment horizontal="center" vertical="center" wrapText="1"/>
      <protection/>
    </xf>
    <xf numFmtId="0" fontId="24" fillId="6" borderId="23" xfId="95" applyFont="1" applyFill="1" applyBorder="1" applyAlignment="1" applyProtection="1">
      <alignment horizontal="center" vertical="center" wrapText="1"/>
      <protection/>
    </xf>
    <xf numFmtId="0" fontId="25" fillId="0" borderId="10" xfId="95" applyFont="1" applyFill="1" applyBorder="1" applyProtection="1">
      <alignment/>
      <protection/>
    </xf>
    <xf numFmtId="0" fontId="25" fillId="0" borderId="11" xfId="95" applyFont="1" applyFill="1" applyBorder="1" applyAlignment="1" applyProtection="1">
      <alignment horizontal="left"/>
      <protection/>
    </xf>
    <xf numFmtId="180" fontId="25" fillId="0" borderId="10" xfId="95" applyNumberFormat="1" applyFont="1" applyFill="1" applyBorder="1" applyProtection="1">
      <alignment/>
      <protection/>
    </xf>
    <xf numFmtId="180" fontId="25" fillId="0" borderId="12" xfId="95" applyNumberFormat="1" applyFont="1" applyFill="1" applyBorder="1" applyProtection="1">
      <alignment/>
      <protection/>
    </xf>
    <xf numFmtId="181" fontId="25" fillId="0" borderId="13" xfId="95" applyNumberFormat="1" applyFont="1" applyFill="1" applyBorder="1" applyProtection="1">
      <alignment/>
      <protection/>
    </xf>
    <xf numFmtId="181" fontId="25" fillId="0" borderId="11" xfId="95" applyNumberFormat="1" applyFont="1" applyFill="1" applyBorder="1" applyProtection="1">
      <alignment/>
      <protection/>
    </xf>
    <xf numFmtId="181" fontId="25" fillId="0" borderId="10" xfId="95" applyNumberFormat="1" applyFont="1" applyFill="1" applyBorder="1" applyProtection="1">
      <alignment/>
      <protection/>
    </xf>
    <xf numFmtId="181" fontId="25" fillId="0" borderId="12" xfId="95" applyNumberFormat="1" applyFont="1" applyFill="1" applyBorder="1" applyProtection="1">
      <alignment/>
      <protection/>
    </xf>
    <xf numFmtId="180" fontId="25" fillId="0" borderId="13" xfId="95" applyNumberFormat="1" applyFont="1" applyFill="1" applyBorder="1" applyProtection="1">
      <alignment/>
      <protection/>
    </xf>
    <xf numFmtId="181" fontId="25" fillId="0" borderId="19" xfId="95" applyNumberFormat="1" applyFont="1" applyFill="1" applyBorder="1" applyProtection="1">
      <alignment/>
      <protection/>
    </xf>
    <xf numFmtId="0" fontId="25" fillId="0" borderId="17" xfId="95" applyFont="1" applyFill="1" applyBorder="1" applyProtection="1">
      <alignment/>
      <protection/>
    </xf>
    <xf numFmtId="0" fontId="25" fillId="0" borderId="18" xfId="95" applyFont="1" applyFill="1" applyBorder="1" applyAlignment="1" applyProtection="1">
      <alignment horizontal="left"/>
      <protection/>
    </xf>
    <xf numFmtId="180" fontId="25" fillId="0" borderId="17" xfId="95" applyNumberFormat="1" applyFont="1" applyFill="1" applyBorder="1" applyProtection="1">
      <alignment/>
      <protection/>
    </xf>
    <xf numFmtId="180" fontId="25" fillId="0" borderId="19" xfId="95" applyNumberFormat="1" applyFont="1" applyFill="1" applyBorder="1" applyProtection="1">
      <alignment/>
      <protection/>
    </xf>
    <xf numFmtId="181" fontId="25" fillId="0" borderId="0" xfId="95" applyNumberFormat="1" applyFont="1" applyFill="1" applyBorder="1" applyProtection="1">
      <alignment/>
      <protection/>
    </xf>
    <xf numFmtId="181" fontId="25" fillId="0" borderId="18" xfId="95" applyNumberFormat="1" applyFont="1" applyFill="1" applyBorder="1" applyProtection="1">
      <alignment/>
      <protection/>
    </xf>
    <xf numFmtId="181" fontId="25" fillId="0" borderId="17" xfId="95" applyNumberFormat="1" applyFont="1" applyFill="1" applyBorder="1" applyProtection="1">
      <alignment/>
      <protection/>
    </xf>
    <xf numFmtId="180" fontId="25" fillId="0" borderId="0" xfId="95" applyNumberFormat="1" applyFont="1" applyFill="1" applyBorder="1" applyProtection="1">
      <alignment/>
      <protection/>
    </xf>
    <xf numFmtId="180" fontId="25" fillId="0" borderId="22" xfId="95" applyNumberFormat="1" applyFont="1" applyFill="1" applyBorder="1" applyProtection="1">
      <alignment/>
      <protection/>
    </xf>
    <xf numFmtId="181" fontId="25" fillId="0" borderId="22" xfId="95" applyNumberFormat="1" applyFont="1" applyFill="1" applyBorder="1" applyProtection="1">
      <alignment/>
      <protection/>
    </xf>
    <xf numFmtId="0" fontId="24" fillId="6" borderId="14" xfId="95" applyFont="1" applyFill="1" applyBorder="1">
      <alignment/>
      <protection/>
    </xf>
    <xf numFmtId="0" fontId="24" fillId="6" borderId="16" xfId="95" applyFont="1" applyFill="1" applyBorder="1" applyAlignment="1" applyProtection="1">
      <alignment horizontal="center"/>
      <protection/>
    </xf>
    <xf numFmtId="180" fontId="24" fillId="6" borderId="23" xfId="95" applyNumberFormat="1" applyFont="1" applyFill="1" applyBorder="1" applyProtection="1">
      <alignment/>
      <protection/>
    </xf>
    <xf numFmtId="180" fontId="24" fillId="6" borderId="20" xfId="95" applyNumberFormat="1" applyFont="1" applyFill="1" applyBorder="1" applyProtection="1">
      <alignment/>
      <protection/>
    </xf>
    <xf numFmtId="181" fontId="24" fillId="6" borderId="23" xfId="95" applyNumberFormat="1" applyFont="1" applyFill="1" applyBorder="1" applyProtection="1">
      <alignment/>
      <protection/>
    </xf>
    <xf numFmtId="180" fontId="24" fillId="6" borderId="24" xfId="95" applyNumberFormat="1" applyFont="1" applyFill="1" applyBorder="1" applyProtection="1">
      <alignment/>
      <protection/>
    </xf>
    <xf numFmtId="180" fontId="24" fillId="6" borderId="16" xfId="95" applyNumberFormat="1" applyFont="1" applyFill="1" applyBorder="1" applyProtection="1">
      <alignment/>
      <protection/>
    </xf>
    <xf numFmtId="181" fontId="24" fillId="6" borderId="22" xfId="95" applyNumberFormat="1" applyFont="1" applyFill="1" applyBorder="1" applyProtection="1">
      <alignment/>
      <protection/>
    </xf>
    <xf numFmtId="0" fontId="3" fillId="0" borderId="0" xfId="95" applyFont="1" applyFill="1">
      <alignment/>
      <protection/>
    </xf>
    <xf numFmtId="0" fontId="26" fillId="0" borderId="0" xfId="95" applyFont="1" applyFill="1">
      <alignment/>
      <protection/>
    </xf>
    <xf numFmtId="0" fontId="27" fillId="0" borderId="0" xfId="95" applyFont="1" applyFill="1">
      <alignment/>
      <protection/>
    </xf>
    <xf numFmtId="180" fontId="8" fillId="0" borderId="0" xfId="95" applyNumberFormat="1" applyFont="1" applyFill="1">
      <alignment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ldCenter" xfId="58"/>
    <cellStyle name="BoldLeft" xfId="59"/>
    <cellStyle name="BoldRight" xfId="60"/>
    <cellStyle name="Buena" xfId="61"/>
    <cellStyle name="Calculation" xfId="62"/>
    <cellStyle name="Cálculo" xfId="63"/>
    <cellStyle name="Celda de comprobación" xfId="64"/>
    <cellStyle name="Celda vinculada" xfId="65"/>
    <cellStyle name="Center" xfId="66"/>
    <cellStyle name="Check Cell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stilo 1" xfId="76"/>
    <cellStyle name="Euro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Hyperlink" xfId="84"/>
    <cellStyle name="Followed Hyperlink" xfId="85"/>
    <cellStyle name="Incorrecto" xfId="86"/>
    <cellStyle name="Input" xfId="87"/>
    <cellStyle name="Left" xfId="88"/>
    <cellStyle name="Linked Cell" xfId="89"/>
    <cellStyle name="Comma" xfId="90"/>
    <cellStyle name="Comma [0]" xfId="91"/>
    <cellStyle name="Currency" xfId="92"/>
    <cellStyle name="Currency [0]" xfId="93"/>
    <cellStyle name="Neutral" xfId="94"/>
    <cellStyle name="Normal 2" xfId="95"/>
    <cellStyle name="Normal 3" xfId="96"/>
    <cellStyle name="Normal 4" xfId="97"/>
    <cellStyle name="Notas" xfId="98"/>
    <cellStyle name="Note" xfId="99"/>
    <cellStyle name="Output" xfId="100"/>
    <cellStyle name="Percent" xfId="101"/>
    <cellStyle name="Salida" xfId="102"/>
    <cellStyle name="Texto de advertencia" xfId="103"/>
    <cellStyle name="Texto explicativo" xfId="104"/>
    <cellStyle name="Title" xfId="105"/>
    <cellStyle name="Título" xfId="106"/>
    <cellStyle name="Título 1" xfId="107"/>
    <cellStyle name="Título 2" xfId="108"/>
    <cellStyle name="Título 3" xfId="109"/>
    <cellStyle name="Total" xfId="110"/>
    <cellStyle name="Warning Text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ensoPob2005\Censo2005\ProyeccionesCenso2005\Bogot&#225;\Componentes_Bogota\Resumen%20Localidades%20Estructuras%20conciliadas%201993_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ownloads\2011\COBERTURAS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ervaciones"/>
      <sheetName val="ProyeccionBta"/>
      <sheetName val="Localidades1993"/>
      <sheetName val="Localidades2005"/>
      <sheetName val="VisorLoc"/>
      <sheetName val="macro1"/>
    </sheetNames>
    <sheetDataSet>
      <sheetData sheetId="2">
        <row r="5">
          <cell r="A5" t="str">
            <v>0 - 4</v>
          </cell>
        </row>
      </sheetData>
      <sheetData sheetId="3">
        <row r="5">
          <cell r="A5" t="str">
            <v>0 - 4</v>
          </cell>
        </row>
      </sheetData>
      <sheetData sheetId="4">
        <row r="6">
          <cell r="N6">
            <v>2.469189095853748</v>
          </cell>
          <cell r="O6">
            <v>2.4914923773139654</v>
          </cell>
          <cell r="Q6">
            <v>4.445757937438488</v>
          </cell>
          <cell r="R6">
            <v>4.251243692358433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RO-POB DANE"/>
      <sheetName val="ENERO-METAS"/>
      <sheetName val="COMP-ENERO BOGOTA"/>
      <sheetName val="COBERTURA FALTANTE ENERO"/>
      <sheetName val="FEBRERO-POB DANE"/>
      <sheetName val="FEBRERO-METAS"/>
      <sheetName val="COMP-FEBRERO  BOGOTA"/>
      <sheetName val="COBERTURA FALTANTE FEBRERO"/>
      <sheetName val="ENERO-FEBR POB DANE"/>
      <sheetName val="ENERO FEBRERO METAS "/>
      <sheetName val="COMP ENE-FEB.BOGOTA "/>
      <sheetName val="COBERTURA FALTANTE ENE-FEB"/>
      <sheetName val="MARZO-POB DANE"/>
      <sheetName val="MARZO-METAS"/>
      <sheetName val="COBERTURA FALTANTE MARZO"/>
      <sheetName val="COMP-MARZO BOGOTA"/>
      <sheetName val="ENERO-MARZO POB DANE"/>
      <sheetName val="ENERO-MARZO METAS"/>
      <sheetName val="COMP ENE-MARZO.BOGOTA"/>
      <sheetName val="COBERTURA FALTANTE ENE-MARZO"/>
      <sheetName val="ABRIL-POB DANE"/>
      <sheetName val="ABRIL-METAS"/>
      <sheetName val="COBERTURA FALTANTE ABRIL"/>
      <sheetName val="COMP-ABRIL BOGOTA"/>
      <sheetName val="ENERO-ABRIL POB DANE"/>
      <sheetName val="ENERO-ABRIL METAS"/>
      <sheetName val="COMP ENE-ABRIL BOGOTA"/>
      <sheetName val="COBERTURA FALTANTE ENE-ABRIL "/>
      <sheetName val="MAYO-POB DANE"/>
      <sheetName val="MAYO-METAS"/>
      <sheetName val="COBERTURA FALTANTE MAYO"/>
      <sheetName val="COMP-MAYO BOGOTA"/>
      <sheetName val="ENERO-MAYO POB DANE"/>
      <sheetName val="ENERO-MAYO METAS"/>
      <sheetName val="COMP ENE-MAYO BOGOTA"/>
      <sheetName val="COBERTURA FALTANTE ENE-MAYO"/>
      <sheetName val="JUNIO-POB DANE"/>
      <sheetName val="JUNIO-METAS "/>
      <sheetName val="COBERTURA FALTANTE JUNIO"/>
      <sheetName val="COMP-JUNIO BOGOTA"/>
      <sheetName val="ENERO-JUNIO POB DANE"/>
      <sheetName val="ENERO-JUNIO METAS"/>
      <sheetName val="SEGUNDO T-METAS"/>
      <sheetName val="COMP ENE-JUNIO BOGOTA"/>
      <sheetName val="COBERTURA FALTANTE ENE-JUNIO"/>
      <sheetName val="JULIO-POB DANE"/>
      <sheetName val="JULIO-METAS"/>
      <sheetName val="COBERTURA FALTANTE JULIO "/>
      <sheetName val="COMP-JULIO BOGOTA"/>
      <sheetName val="ENERO-JULIO POB DANE"/>
      <sheetName val="ENERO-JULIO METAS"/>
      <sheetName val="COMP ENE-JULIO BOGOTA "/>
      <sheetName val="COBER FALTANTE ENE-JULIO"/>
      <sheetName val="AGOTO-POB DANE"/>
      <sheetName val="AGOSTO-METAS"/>
      <sheetName val="COBERTURA FALTANTE AGOSTO"/>
      <sheetName val="COMP- AGOSTO BOGOTA"/>
      <sheetName val="ENERO-AGOSTO POB DANE"/>
      <sheetName val="ENERO-AGOSTO METAS "/>
      <sheetName val="COMP ENE-AGOSTO BOGOTA"/>
      <sheetName val="COBER FALTANTE ENE-AGOSTO"/>
      <sheetName val="SEPTIEMBRE-POB DANE"/>
      <sheetName val="SEPTIEMBRE-METAS"/>
      <sheetName val="SEPTIEMBRE-METAS (2)"/>
      <sheetName val="COBERTURA FALTANTE SEPTIEMBRE"/>
      <sheetName val="COMP- SEPTIEM BOGOTA "/>
      <sheetName val="ENERO-SEPTIEM POB DANE"/>
      <sheetName val="ENERO-SEPTIEM METAS"/>
      <sheetName val="COMP ENE-SEPTIEM BOGOTA"/>
      <sheetName val="COBER FALTANTE ENE-SEP"/>
      <sheetName val="OCTUBRE-POB DANE"/>
      <sheetName val="OCTUBRE-METAS"/>
      <sheetName val="COBERTURA FALTANTE OCTUBRE"/>
      <sheetName val="COMP- OCTUBRE BOGOTA "/>
      <sheetName val="ENERO-OCTUBRE POB DANE "/>
      <sheetName val="ENERO-OCTUBRE METAS "/>
      <sheetName val="COMP ENE-OCTUB BOGOTA "/>
      <sheetName val="COBER FALTANTE ENE-OCT"/>
      <sheetName val="NOVIEM-POB DANE"/>
      <sheetName val="NOVIEMBRE-METAS"/>
      <sheetName val="COBERTURA FALTANTE NOVIEMBRE"/>
      <sheetName val="COMP- NOVIEM BOGOTA "/>
      <sheetName val="ENERO-NOVIEM POB DANE"/>
      <sheetName val="ENERO NOVIEM METAS"/>
      <sheetName val="COMP ENE-NOVIEM BOGOTA"/>
      <sheetName val="COBER FALTANTE ENE-NOV"/>
      <sheetName val="DICIEM-POB DANE"/>
      <sheetName val="DICIEMBRE-METAS"/>
      <sheetName val="4TO TRIMESTRE"/>
      <sheetName val="COBERTURA FALTANTE DICIEM"/>
      <sheetName val="COMP- DICIEM BOGOTA"/>
      <sheetName val="ENERO-DICIEM POB DANE"/>
      <sheetName val="ENERO DICIEM  METAS"/>
      <sheetName val="TOTAL AÑO"/>
      <sheetName val="COMP ENE- DICIEM BOGOTA "/>
      <sheetName val="COBER FALTANTE ENE-DICIEM"/>
      <sheetName val="COBER MES A MES BOGOTA"/>
      <sheetName val="COBER ACUMULADA BOGOTA"/>
    </sheetNames>
    <sheetDataSet>
      <sheetData sheetId="83">
        <row r="9">
          <cell r="D9">
            <v>7573</v>
          </cell>
          <cell r="F9">
            <v>7578</v>
          </cell>
          <cell r="H9">
            <v>9789</v>
          </cell>
          <cell r="J9">
            <v>7568</v>
          </cell>
          <cell r="L9">
            <v>7578</v>
          </cell>
          <cell r="N9">
            <v>7671</v>
          </cell>
          <cell r="Q9">
            <v>7757</v>
          </cell>
          <cell r="S9">
            <v>7537</v>
          </cell>
          <cell r="U9">
            <v>7705</v>
          </cell>
          <cell r="W9">
            <v>10423</v>
          </cell>
          <cell r="Z9">
            <v>6222</v>
          </cell>
        </row>
        <row r="10">
          <cell r="D10">
            <v>7407</v>
          </cell>
          <cell r="F10">
            <v>7385</v>
          </cell>
          <cell r="H10">
            <v>8574</v>
          </cell>
          <cell r="J10">
            <v>7242</v>
          </cell>
          <cell r="L10">
            <v>7385</v>
          </cell>
          <cell r="N10">
            <v>7568</v>
          </cell>
          <cell r="Q10">
            <v>7011</v>
          </cell>
          <cell r="S10">
            <v>6833</v>
          </cell>
          <cell r="U10">
            <v>7062</v>
          </cell>
          <cell r="W10">
            <v>9156</v>
          </cell>
          <cell r="Z10">
            <v>4762</v>
          </cell>
        </row>
        <row r="11">
          <cell r="D11">
            <v>1036</v>
          </cell>
          <cell r="F11">
            <v>1035</v>
          </cell>
          <cell r="H11">
            <v>29</v>
          </cell>
          <cell r="J11">
            <v>1036</v>
          </cell>
          <cell r="L11">
            <v>1035</v>
          </cell>
          <cell r="N11">
            <v>985</v>
          </cell>
          <cell r="Q11">
            <v>1141</v>
          </cell>
          <cell r="S11">
            <v>1137</v>
          </cell>
          <cell r="U11">
            <v>1292</v>
          </cell>
          <cell r="W11">
            <v>1522</v>
          </cell>
          <cell r="Z11">
            <v>1142</v>
          </cell>
        </row>
        <row r="12">
          <cell r="D12">
            <v>4951</v>
          </cell>
          <cell r="F12">
            <v>4945</v>
          </cell>
          <cell r="H12">
            <v>10265</v>
          </cell>
          <cell r="J12">
            <v>4963</v>
          </cell>
          <cell r="L12">
            <v>4945</v>
          </cell>
          <cell r="N12">
            <v>4793</v>
          </cell>
          <cell r="Q12">
            <v>5126</v>
          </cell>
          <cell r="S12">
            <v>4990</v>
          </cell>
          <cell r="U12">
            <v>5785</v>
          </cell>
          <cell r="W12">
            <v>6742</v>
          </cell>
          <cell r="Z12">
            <v>4361</v>
          </cell>
        </row>
        <row r="13">
          <cell r="D13">
            <v>4702</v>
          </cell>
          <cell r="F13">
            <v>4701</v>
          </cell>
          <cell r="H13">
            <v>335</v>
          </cell>
          <cell r="J13">
            <v>4711</v>
          </cell>
          <cell r="L13">
            <v>4701</v>
          </cell>
          <cell r="N13">
            <v>4409</v>
          </cell>
          <cell r="Q13">
            <v>5272</v>
          </cell>
          <cell r="S13">
            <v>5216</v>
          </cell>
          <cell r="U13">
            <v>6278</v>
          </cell>
          <cell r="W13">
            <v>7762</v>
          </cell>
          <cell r="Z13">
            <v>4794</v>
          </cell>
        </row>
        <row r="14">
          <cell r="D14">
            <v>2707</v>
          </cell>
          <cell r="F14">
            <v>2706</v>
          </cell>
          <cell r="H14">
            <v>3916</v>
          </cell>
          <cell r="J14">
            <v>2707</v>
          </cell>
          <cell r="L14">
            <v>2706</v>
          </cell>
          <cell r="N14">
            <v>2702</v>
          </cell>
          <cell r="Q14">
            <v>2932</v>
          </cell>
          <cell r="S14">
            <v>2937</v>
          </cell>
          <cell r="U14">
            <v>3515</v>
          </cell>
          <cell r="W14">
            <v>4132</v>
          </cell>
          <cell r="Z14">
            <v>2569</v>
          </cell>
        </row>
        <row r="15">
          <cell r="D15">
            <v>7636</v>
          </cell>
          <cell r="F15">
            <v>7634</v>
          </cell>
          <cell r="H15">
            <v>2107</v>
          </cell>
          <cell r="J15">
            <v>7641</v>
          </cell>
          <cell r="L15">
            <v>7634</v>
          </cell>
          <cell r="N15">
            <v>7131</v>
          </cell>
          <cell r="Q15">
            <v>8693</v>
          </cell>
          <cell r="S15">
            <v>8625</v>
          </cell>
          <cell r="U15">
            <v>9879</v>
          </cell>
          <cell r="W15">
            <v>12398</v>
          </cell>
          <cell r="Z15">
            <v>7536</v>
          </cell>
        </row>
        <row r="16">
          <cell r="D16">
            <v>12237</v>
          </cell>
          <cell r="F16">
            <v>12240</v>
          </cell>
          <cell r="H16">
            <v>9637</v>
          </cell>
          <cell r="J16">
            <v>12242</v>
          </cell>
          <cell r="L16">
            <v>12240</v>
          </cell>
          <cell r="N16">
            <v>11968</v>
          </cell>
          <cell r="Q16">
            <v>12538</v>
          </cell>
          <cell r="S16">
            <v>12411</v>
          </cell>
          <cell r="U16">
            <v>14632</v>
          </cell>
          <cell r="W16">
            <v>17827</v>
          </cell>
          <cell r="Z16">
            <v>11347</v>
          </cell>
        </row>
        <row r="17">
          <cell r="D17">
            <v>5147</v>
          </cell>
          <cell r="F17">
            <v>5146</v>
          </cell>
          <cell r="H17">
            <v>1307</v>
          </cell>
          <cell r="J17">
            <v>5116</v>
          </cell>
          <cell r="L17">
            <v>5146</v>
          </cell>
          <cell r="N17">
            <v>5083</v>
          </cell>
          <cell r="Q17">
            <v>5551</v>
          </cell>
          <cell r="S17">
            <v>5312</v>
          </cell>
          <cell r="U17">
            <v>6707</v>
          </cell>
          <cell r="W17">
            <v>7923</v>
          </cell>
          <cell r="Z17">
            <v>5220</v>
          </cell>
        </row>
        <row r="18">
          <cell r="D18">
            <v>7106</v>
          </cell>
          <cell r="F18">
            <v>7142</v>
          </cell>
          <cell r="H18">
            <v>5047</v>
          </cell>
          <cell r="J18">
            <v>7143</v>
          </cell>
          <cell r="L18">
            <v>7142</v>
          </cell>
          <cell r="N18">
            <v>6904</v>
          </cell>
          <cell r="Q18">
            <v>7446</v>
          </cell>
          <cell r="S18">
            <v>7379</v>
          </cell>
          <cell r="U18">
            <v>8288</v>
          </cell>
          <cell r="W18">
            <v>10488</v>
          </cell>
          <cell r="Z18">
            <v>6650</v>
          </cell>
        </row>
        <row r="19">
          <cell r="D19">
            <v>8481</v>
          </cell>
          <cell r="F19">
            <v>8484</v>
          </cell>
          <cell r="H19">
            <v>4996</v>
          </cell>
          <cell r="J19">
            <v>8489</v>
          </cell>
          <cell r="L19">
            <v>8484</v>
          </cell>
          <cell r="N19">
            <v>7993</v>
          </cell>
          <cell r="Q19">
            <v>8995</v>
          </cell>
          <cell r="S19">
            <v>8828</v>
          </cell>
          <cell r="U19">
            <v>10662</v>
          </cell>
          <cell r="W19">
            <v>12937</v>
          </cell>
          <cell r="Z19">
            <v>8247</v>
          </cell>
        </row>
        <row r="20">
          <cell r="D20">
            <v>3475</v>
          </cell>
          <cell r="F20">
            <v>3467</v>
          </cell>
          <cell r="H20">
            <v>9278</v>
          </cell>
          <cell r="J20">
            <v>3468</v>
          </cell>
          <cell r="L20">
            <v>3467</v>
          </cell>
          <cell r="N20">
            <v>3767</v>
          </cell>
          <cell r="Q20">
            <v>3292</v>
          </cell>
          <cell r="S20">
            <v>3361</v>
          </cell>
          <cell r="U20">
            <v>3768</v>
          </cell>
          <cell r="W20">
            <v>4636</v>
          </cell>
          <cell r="Z20">
            <v>2285</v>
          </cell>
        </row>
        <row r="21">
          <cell r="D21">
            <v>2372</v>
          </cell>
          <cell r="F21">
            <v>2371</v>
          </cell>
          <cell r="H21">
            <v>22911</v>
          </cell>
          <cell r="J21">
            <v>2378</v>
          </cell>
          <cell r="L21">
            <v>2371</v>
          </cell>
          <cell r="N21">
            <v>2543</v>
          </cell>
          <cell r="Q21">
            <v>2303</v>
          </cell>
          <cell r="S21">
            <v>2269</v>
          </cell>
          <cell r="U21">
            <v>2583</v>
          </cell>
          <cell r="W21">
            <v>3283</v>
          </cell>
          <cell r="Z21">
            <v>2161</v>
          </cell>
        </row>
        <row r="22">
          <cell r="D22">
            <v>853</v>
          </cell>
          <cell r="F22">
            <v>858</v>
          </cell>
          <cell r="H22">
            <v>5741</v>
          </cell>
          <cell r="J22">
            <v>725</v>
          </cell>
          <cell r="L22">
            <v>858</v>
          </cell>
          <cell r="N22">
            <v>837</v>
          </cell>
          <cell r="Q22">
            <v>920</v>
          </cell>
          <cell r="S22">
            <v>905</v>
          </cell>
          <cell r="U22">
            <v>981</v>
          </cell>
          <cell r="W22">
            <v>1173</v>
          </cell>
          <cell r="Z22">
            <v>603</v>
          </cell>
        </row>
        <row r="23">
          <cell r="D23">
            <v>2241</v>
          </cell>
          <cell r="F23">
            <v>2248</v>
          </cell>
          <cell r="H23">
            <v>32</v>
          </cell>
          <cell r="J23">
            <v>2250</v>
          </cell>
          <cell r="L23">
            <v>2248</v>
          </cell>
          <cell r="N23">
            <v>2187</v>
          </cell>
          <cell r="Q23">
            <v>2230</v>
          </cell>
          <cell r="S23">
            <v>2206</v>
          </cell>
          <cell r="U23">
            <v>2420</v>
          </cell>
          <cell r="W23">
            <v>3155</v>
          </cell>
          <cell r="Z23">
            <v>2254</v>
          </cell>
        </row>
        <row r="24">
          <cell r="D24">
            <v>5001</v>
          </cell>
          <cell r="F24">
            <v>5000</v>
          </cell>
          <cell r="H24">
            <v>4358</v>
          </cell>
          <cell r="J24">
            <v>4999</v>
          </cell>
          <cell r="L24">
            <v>5000</v>
          </cell>
          <cell r="N24">
            <v>5054</v>
          </cell>
          <cell r="Q24">
            <v>5020</v>
          </cell>
          <cell r="S24">
            <v>4982</v>
          </cell>
          <cell r="U24">
            <v>5530</v>
          </cell>
          <cell r="W24">
            <v>7046</v>
          </cell>
          <cell r="Z24">
            <v>4144</v>
          </cell>
        </row>
        <row r="25">
          <cell r="D25">
            <v>114</v>
          </cell>
          <cell r="F25">
            <v>114</v>
          </cell>
          <cell r="H25">
            <v>2</v>
          </cell>
          <cell r="J25">
            <v>114</v>
          </cell>
          <cell r="L25">
            <v>114</v>
          </cell>
          <cell r="N25">
            <v>103</v>
          </cell>
          <cell r="Q25">
            <v>135</v>
          </cell>
          <cell r="S25">
            <v>134</v>
          </cell>
          <cell r="U25">
            <v>172</v>
          </cell>
          <cell r="W25">
            <v>200</v>
          </cell>
          <cell r="Z25">
            <v>211</v>
          </cell>
        </row>
        <row r="26">
          <cell r="D26">
            <v>6320</v>
          </cell>
          <cell r="F26">
            <v>6329</v>
          </cell>
          <cell r="H26">
            <v>3808</v>
          </cell>
          <cell r="J26">
            <v>6332</v>
          </cell>
          <cell r="L26">
            <v>6329</v>
          </cell>
          <cell r="N26">
            <v>6321</v>
          </cell>
          <cell r="Q26">
            <v>6798</v>
          </cell>
          <cell r="S26">
            <v>6653</v>
          </cell>
          <cell r="U26">
            <v>8156</v>
          </cell>
          <cell r="W26">
            <v>9704</v>
          </cell>
          <cell r="Z26">
            <v>5962</v>
          </cell>
        </row>
        <row r="27">
          <cell r="D27">
            <v>9970</v>
          </cell>
          <cell r="F27">
            <v>9974</v>
          </cell>
          <cell r="H27">
            <v>7345</v>
          </cell>
          <cell r="J27">
            <v>9982</v>
          </cell>
          <cell r="L27">
            <v>9974</v>
          </cell>
          <cell r="N27">
            <v>9492</v>
          </cell>
          <cell r="Q27">
            <v>10390</v>
          </cell>
          <cell r="S27">
            <v>10379</v>
          </cell>
          <cell r="U27">
            <v>11524</v>
          </cell>
          <cell r="W27">
            <v>15961</v>
          </cell>
          <cell r="Z27">
            <v>9319</v>
          </cell>
        </row>
        <row r="28">
          <cell r="D28">
            <v>54</v>
          </cell>
          <cell r="F28">
            <v>54</v>
          </cell>
          <cell r="H28">
            <v>6</v>
          </cell>
          <cell r="J28">
            <v>54</v>
          </cell>
          <cell r="L28">
            <v>54</v>
          </cell>
          <cell r="N28">
            <v>46</v>
          </cell>
          <cell r="Q28">
            <v>54</v>
          </cell>
          <cell r="S28">
            <v>61</v>
          </cell>
          <cell r="U28">
            <v>50</v>
          </cell>
          <cell r="W28">
            <v>46</v>
          </cell>
          <cell r="Z28">
            <v>45</v>
          </cell>
        </row>
      </sheetData>
      <sheetData sheetId="87">
        <row r="9">
          <cell r="D9">
            <v>737</v>
          </cell>
          <cell r="F9">
            <v>739</v>
          </cell>
          <cell r="H9">
            <v>840</v>
          </cell>
          <cell r="J9">
            <v>735</v>
          </cell>
          <cell r="L9">
            <v>739</v>
          </cell>
          <cell r="N9">
            <v>692</v>
          </cell>
          <cell r="Q9">
            <v>715</v>
          </cell>
          <cell r="S9">
            <v>677</v>
          </cell>
          <cell r="U9">
            <v>507</v>
          </cell>
          <cell r="W9">
            <v>727</v>
          </cell>
          <cell r="Z9">
            <v>523</v>
          </cell>
        </row>
        <row r="10">
          <cell r="D10">
            <v>648</v>
          </cell>
          <cell r="F10">
            <v>648</v>
          </cell>
          <cell r="H10">
            <v>778</v>
          </cell>
          <cell r="J10">
            <v>632</v>
          </cell>
          <cell r="L10">
            <v>648</v>
          </cell>
          <cell r="N10">
            <v>695</v>
          </cell>
          <cell r="Q10">
            <v>632</v>
          </cell>
          <cell r="S10">
            <v>633</v>
          </cell>
          <cell r="U10">
            <v>478</v>
          </cell>
          <cell r="W10">
            <v>679</v>
          </cell>
          <cell r="Z10">
            <v>441</v>
          </cell>
        </row>
        <row r="11">
          <cell r="D11">
            <v>76</v>
          </cell>
          <cell r="F11">
            <v>76</v>
          </cell>
          <cell r="H11">
            <v>5</v>
          </cell>
          <cell r="J11">
            <v>76</v>
          </cell>
          <cell r="L11">
            <v>76</v>
          </cell>
          <cell r="N11">
            <v>85</v>
          </cell>
          <cell r="Q11">
            <v>70</v>
          </cell>
          <cell r="S11">
            <v>68</v>
          </cell>
          <cell r="U11">
            <v>65</v>
          </cell>
          <cell r="W11">
            <v>72</v>
          </cell>
          <cell r="Z11">
            <v>61</v>
          </cell>
        </row>
        <row r="12">
          <cell r="D12">
            <v>421</v>
          </cell>
          <cell r="F12">
            <v>423</v>
          </cell>
          <cell r="H12">
            <v>926</v>
          </cell>
          <cell r="J12">
            <v>440</v>
          </cell>
          <cell r="L12">
            <v>423</v>
          </cell>
          <cell r="N12">
            <v>390</v>
          </cell>
          <cell r="Q12">
            <v>359</v>
          </cell>
          <cell r="S12">
            <v>354</v>
          </cell>
          <cell r="U12">
            <v>237</v>
          </cell>
          <cell r="W12">
            <v>361</v>
          </cell>
          <cell r="Z12">
            <v>287</v>
          </cell>
        </row>
        <row r="13">
          <cell r="D13">
            <v>375</v>
          </cell>
          <cell r="F13">
            <v>375</v>
          </cell>
          <cell r="H13">
            <v>24</v>
          </cell>
          <cell r="J13">
            <v>375</v>
          </cell>
          <cell r="L13">
            <v>375</v>
          </cell>
          <cell r="N13">
            <v>348</v>
          </cell>
          <cell r="Q13">
            <v>412</v>
          </cell>
          <cell r="S13">
            <v>414</v>
          </cell>
          <cell r="U13">
            <v>281</v>
          </cell>
          <cell r="W13">
            <v>420</v>
          </cell>
          <cell r="Z13">
            <v>276</v>
          </cell>
        </row>
        <row r="14">
          <cell r="D14">
            <v>221</v>
          </cell>
          <cell r="F14">
            <v>221</v>
          </cell>
          <cell r="H14">
            <v>340</v>
          </cell>
          <cell r="J14">
            <v>221</v>
          </cell>
          <cell r="L14">
            <v>221</v>
          </cell>
          <cell r="N14">
            <v>257</v>
          </cell>
          <cell r="Q14">
            <v>234</v>
          </cell>
          <cell r="S14">
            <v>237</v>
          </cell>
          <cell r="U14">
            <v>158</v>
          </cell>
          <cell r="W14">
            <v>230</v>
          </cell>
          <cell r="Z14">
            <v>192</v>
          </cell>
        </row>
        <row r="15">
          <cell r="D15">
            <v>560</v>
          </cell>
          <cell r="F15">
            <v>560</v>
          </cell>
          <cell r="H15">
            <v>160</v>
          </cell>
          <cell r="J15">
            <v>560</v>
          </cell>
          <cell r="L15">
            <v>560</v>
          </cell>
          <cell r="N15">
            <v>562</v>
          </cell>
          <cell r="Q15">
            <v>587</v>
          </cell>
          <cell r="S15">
            <v>602</v>
          </cell>
          <cell r="U15">
            <v>394</v>
          </cell>
          <cell r="W15">
            <v>604</v>
          </cell>
          <cell r="Z15">
            <v>487</v>
          </cell>
        </row>
        <row r="16">
          <cell r="D16">
            <v>1047</v>
          </cell>
          <cell r="F16">
            <v>1047</v>
          </cell>
          <cell r="H16">
            <v>937</v>
          </cell>
          <cell r="J16">
            <v>1047</v>
          </cell>
          <cell r="L16">
            <v>1047</v>
          </cell>
          <cell r="N16">
            <v>1068</v>
          </cell>
          <cell r="Q16">
            <v>991</v>
          </cell>
          <cell r="S16">
            <v>1010</v>
          </cell>
          <cell r="U16">
            <v>680</v>
          </cell>
          <cell r="W16">
            <v>1037</v>
          </cell>
          <cell r="Z16">
            <v>812</v>
          </cell>
        </row>
        <row r="17">
          <cell r="D17">
            <v>384</v>
          </cell>
          <cell r="F17">
            <v>383</v>
          </cell>
          <cell r="H17">
            <v>120</v>
          </cell>
          <cell r="J17">
            <v>383</v>
          </cell>
          <cell r="L17">
            <v>383</v>
          </cell>
          <cell r="N17">
            <v>473</v>
          </cell>
          <cell r="Q17">
            <v>389</v>
          </cell>
          <cell r="S17">
            <v>377</v>
          </cell>
          <cell r="U17">
            <v>353</v>
          </cell>
          <cell r="W17">
            <v>395</v>
          </cell>
          <cell r="Z17">
            <v>448</v>
          </cell>
        </row>
        <row r="18">
          <cell r="D18">
            <v>602</v>
          </cell>
          <cell r="F18">
            <v>602</v>
          </cell>
          <cell r="H18">
            <v>442</v>
          </cell>
          <cell r="J18">
            <v>601</v>
          </cell>
          <cell r="L18">
            <v>602</v>
          </cell>
          <cell r="N18">
            <v>565</v>
          </cell>
          <cell r="Q18">
            <v>534</v>
          </cell>
          <cell r="S18">
            <v>540</v>
          </cell>
          <cell r="U18">
            <v>351</v>
          </cell>
          <cell r="W18">
            <v>562</v>
          </cell>
          <cell r="Z18">
            <v>444</v>
          </cell>
        </row>
        <row r="19">
          <cell r="D19">
            <v>653</v>
          </cell>
          <cell r="F19">
            <v>652</v>
          </cell>
          <cell r="H19">
            <v>453</v>
          </cell>
          <cell r="J19">
            <v>652</v>
          </cell>
          <cell r="L19">
            <v>652</v>
          </cell>
          <cell r="N19">
            <v>763</v>
          </cell>
          <cell r="Q19">
            <v>712</v>
          </cell>
          <cell r="S19">
            <v>721</v>
          </cell>
          <cell r="U19">
            <v>439</v>
          </cell>
          <cell r="W19">
            <v>717</v>
          </cell>
          <cell r="Z19">
            <v>673</v>
          </cell>
        </row>
        <row r="20">
          <cell r="D20">
            <v>257</v>
          </cell>
          <cell r="F20">
            <v>256</v>
          </cell>
          <cell r="H20">
            <v>1001</v>
          </cell>
          <cell r="J20">
            <v>256</v>
          </cell>
          <cell r="L20">
            <v>256</v>
          </cell>
          <cell r="N20">
            <v>331</v>
          </cell>
          <cell r="Q20">
            <v>238</v>
          </cell>
          <cell r="S20">
            <v>259</v>
          </cell>
          <cell r="U20">
            <v>225</v>
          </cell>
          <cell r="W20">
            <v>264</v>
          </cell>
          <cell r="Z20">
            <v>213</v>
          </cell>
        </row>
        <row r="21">
          <cell r="D21">
            <v>240</v>
          </cell>
          <cell r="F21">
            <v>241</v>
          </cell>
          <cell r="H21">
            <v>1961</v>
          </cell>
          <cell r="J21">
            <v>242</v>
          </cell>
          <cell r="L21">
            <v>241</v>
          </cell>
          <cell r="N21">
            <v>247</v>
          </cell>
          <cell r="Q21">
            <v>203</v>
          </cell>
          <cell r="S21">
            <v>208</v>
          </cell>
          <cell r="U21">
            <v>183</v>
          </cell>
          <cell r="W21">
            <v>214</v>
          </cell>
          <cell r="Z21">
            <v>184</v>
          </cell>
        </row>
        <row r="22">
          <cell r="D22">
            <v>71</v>
          </cell>
          <cell r="F22">
            <v>71</v>
          </cell>
          <cell r="H22">
            <v>375</v>
          </cell>
          <cell r="J22">
            <v>62</v>
          </cell>
          <cell r="L22">
            <v>71</v>
          </cell>
          <cell r="N22">
            <v>56</v>
          </cell>
          <cell r="Q22">
            <v>63</v>
          </cell>
          <cell r="S22">
            <v>61</v>
          </cell>
          <cell r="U22">
            <v>49</v>
          </cell>
          <cell r="W22">
            <v>64</v>
          </cell>
          <cell r="Z22">
            <v>37</v>
          </cell>
        </row>
        <row r="23">
          <cell r="D23">
            <v>232</v>
          </cell>
          <cell r="F23">
            <v>232</v>
          </cell>
          <cell r="H23">
            <v>35</v>
          </cell>
          <cell r="J23">
            <v>232</v>
          </cell>
          <cell r="L23">
            <v>232</v>
          </cell>
          <cell r="N23">
            <v>218</v>
          </cell>
          <cell r="Q23">
            <v>240</v>
          </cell>
          <cell r="S23">
            <v>246</v>
          </cell>
          <cell r="U23">
            <v>173</v>
          </cell>
          <cell r="W23">
            <v>239</v>
          </cell>
          <cell r="Z23">
            <v>180</v>
          </cell>
        </row>
        <row r="24">
          <cell r="D24">
            <v>400</v>
          </cell>
          <cell r="F24">
            <v>400</v>
          </cell>
          <cell r="H24">
            <v>356</v>
          </cell>
          <cell r="J24">
            <v>400</v>
          </cell>
          <cell r="L24">
            <v>400</v>
          </cell>
          <cell r="N24">
            <v>436</v>
          </cell>
          <cell r="Q24">
            <v>410</v>
          </cell>
          <cell r="S24">
            <v>416</v>
          </cell>
          <cell r="U24">
            <v>307</v>
          </cell>
          <cell r="W24">
            <v>409</v>
          </cell>
          <cell r="Z24">
            <v>270</v>
          </cell>
        </row>
        <row r="25">
          <cell r="D25">
            <v>13</v>
          </cell>
          <cell r="F25">
            <v>13</v>
          </cell>
          <cell r="H25">
            <v>0</v>
          </cell>
          <cell r="J25">
            <v>13</v>
          </cell>
          <cell r="L25">
            <v>13</v>
          </cell>
          <cell r="N25">
            <v>6</v>
          </cell>
          <cell r="Q25">
            <v>9</v>
          </cell>
          <cell r="S25">
            <v>10</v>
          </cell>
          <cell r="U25">
            <v>9</v>
          </cell>
          <cell r="W25">
            <v>9</v>
          </cell>
          <cell r="Z25">
            <v>9</v>
          </cell>
        </row>
        <row r="26">
          <cell r="D26">
            <v>470</v>
          </cell>
          <cell r="F26">
            <v>470</v>
          </cell>
          <cell r="H26">
            <v>371</v>
          </cell>
          <cell r="J26">
            <v>470</v>
          </cell>
          <cell r="L26">
            <v>470</v>
          </cell>
          <cell r="N26">
            <v>528</v>
          </cell>
          <cell r="Q26">
            <v>447</v>
          </cell>
          <cell r="S26">
            <v>457</v>
          </cell>
          <cell r="U26">
            <v>410</v>
          </cell>
          <cell r="W26">
            <v>467</v>
          </cell>
          <cell r="Z26">
            <v>371</v>
          </cell>
        </row>
        <row r="27">
          <cell r="D27">
            <v>805</v>
          </cell>
          <cell r="F27">
            <v>805</v>
          </cell>
          <cell r="H27">
            <v>618</v>
          </cell>
          <cell r="J27">
            <v>805</v>
          </cell>
          <cell r="L27">
            <v>805</v>
          </cell>
          <cell r="N27">
            <v>851</v>
          </cell>
          <cell r="Q27">
            <v>746</v>
          </cell>
          <cell r="S27">
            <v>777</v>
          </cell>
          <cell r="U27">
            <v>530</v>
          </cell>
          <cell r="W27">
            <v>771</v>
          </cell>
          <cell r="Z27">
            <v>532</v>
          </cell>
        </row>
        <row r="28">
          <cell r="D28">
            <v>3</v>
          </cell>
          <cell r="F28">
            <v>3</v>
          </cell>
          <cell r="H28">
            <v>1</v>
          </cell>
          <cell r="J28">
            <v>3</v>
          </cell>
          <cell r="L28">
            <v>3</v>
          </cell>
          <cell r="N28">
            <v>3</v>
          </cell>
          <cell r="Q28">
            <v>2</v>
          </cell>
          <cell r="S28">
            <v>2</v>
          </cell>
          <cell r="U28">
            <v>2</v>
          </cell>
          <cell r="W28">
            <v>2</v>
          </cell>
          <cell r="Z2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A33"/>
  <sheetViews>
    <sheetView showGridLines="0" tabSelected="1" workbookViewId="0" topLeftCell="A1">
      <pane xSplit="3" ySplit="8" topLeftCell="I9" activePane="bottomRight" state="frozen"/>
      <selection pane="topLeft" activeCell="A5" sqref="A5"/>
      <selection pane="topRight" activeCell="A5" sqref="A5"/>
      <selection pane="bottomLeft" activeCell="A5" sqref="A5"/>
      <selection pane="bottomRight" activeCell="S29" sqref="S29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7" width="9.42187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.7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7" t="s">
        <v>4</v>
      </c>
      <c r="B6" s="8"/>
      <c r="C6" s="9" t="s">
        <v>5</v>
      </c>
      <c r="D6" s="10" t="s">
        <v>6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  <c r="P6" s="13" t="s">
        <v>7</v>
      </c>
      <c r="Q6" s="14" t="s">
        <v>8</v>
      </c>
      <c r="R6" s="15"/>
      <c r="S6" s="15"/>
      <c r="T6" s="15"/>
      <c r="U6" s="15"/>
      <c r="V6" s="15"/>
      <c r="W6" s="15"/>
      <c r="X6" s="16"/>
      <c r="Y6" s="13" t="s">
        <v>9</v>
      </c>
      <c r="Z6" s="14" t="s">
        <v>10</v>
      </c>
      <c r="AA6" s="16"/>
    </row>
    <row r="7" spans="1:27" ht="21" customHeight="1">
      <c r="A7" s="17"/>
      <c r="B7" s="18"/>
      <c r="C7" s="19"/>
      <c r="D7" s="20" t="s">
        <v>11</v>
      </c>
      <c r="E7" s="21"/>
      <c r="F7" s="20" t="s">
        <v>12</v>
      </c>
      <c r="G7" s="21"/>
      <c r="H7" s="20" t="s">
        <v>13</v>
      </c>
      <c r="I7" s="21"/>
      <c r="J7" s="20" t="s">
        <v>14</v>
      </c>
      <c r="K7" s="21"/>
      <c r="L7" s="20" t="s">
        <v>15</v>
      </c>
      <c r="M7" s="21"/>
      <c r="N7" s="20" t="s">
        <v>16</v>
      </c>
      <c r="O7" s="21"/>
      <c r="P7" s="22"/>
      <c r="Q7" s="20" t="s">
        <v>17</v>
      </c>
      <c r="R7" s="21"/>
      <c r="S7" s="20" t="s">
        <v>18</v>
      </c>
      <c r="T7" s="21"/>
      <c r="U7" s="20" t="s">
        <v>19</v>
      </c>
      <c r="V7" s="21"/>
      <c r="W7" s="20" t="s">
        <v>20</v>
      </c>
      <c r="X7" s="23"/>
      <c r="Y7" s="22"/>
      <c r="Z7" s="20" t="s">
        <v>17</v>
      </c>
      <c r="AA7" s="21"/>
    </row>
    <row r="8" spans="1:27" ht="23.25" customHeight="1">
      <c r="A8" s="24"/>
      <c r="B8" s="25"/>
      <c r="C8" s="26"/>
      <c r="D8" s="27" t="s">
        <v>21</v>
      </c>
      <c r="E8" s="28" t="s">
        <v>22</v>
      </c>
      <c r="F8" s="27" t="s">
        <v>21</v>
      </c>
      <c r="G8" s="28" t="s">
        <v>22</v>
      </c>
      <c r="H8" s="27" t="s">
        <v>21</v>
      </c>
      <c r="I8" s="28" t="s">
        <v>22</v>
      </c>
      <c r="J8" s="27" t="s">
        <v>21</v>
      </c>
      <c r="K8" s="28" t="s">
        <v>22</v>
      </c>
      <c r="L8" s="27" t="s">
        <v>21</v>
      </c>
      <c r="M8" s="28" t="s">
        <v>22</v>
      </c>
      <c r="N8" s="27" t="s">
        <v>21</v>
      </c>
      <c r="O8" s="28" t="s">
        <v>22</v>
      </c>
      <c r="P8" s="29"/>
      <c r="Q8" s="27" t="s">
        <v>21</v>
      </c>
      <c r="R8" s="28" t="s">
        <v>22</v>
      </c>
      <c r="S8" s="27" t="s">
        <v>21</v>
      </c>
      <c r="T8" s="28" t="s">
        <v>22</v>
      </c>
      <c r="U8" s="27" t="s">
        <v>21</v>
      </c>
      <c r="V8" s="28" t="s">
        <v>22</v>
      </c>
      <c r="W8" s="27" t="s">
        <v>21</v>
      </c>
      <c r="X8" s="30" t="s">
        <v>22</v>
      </c>
      <c r="Y8" s="29"/>
      <c r="Z8" s="27" t="s">
        <v>21</v>
      </c>
      <c r="AA8" s="28" t="s">
        <v>22</v>
      </c>
    </row>
    <row r="9" spans="1:27" ht="19.5" customHeight="1">
      <c r="A9" s="31">
        <v>1</v>
      </c>
      <c r="B9" s="32" t="s">
        <v>23</v>
      </c>
      <c r="C9" s="33">
        <v>8700</v>
      </c>
      <c r="D9" s="34">
        <f>+'[2]ENERO NOVIEM METAS'!D9+'[2]DICIEMBRE-METAS'!D9</f>
        <v>8310</v>
      </c>
      <c r="E9" s="35">
        <f aca="true" t="shared" si="0" ref="E9:E29">+D9*100/C9</f>
        <v>95.51724137931035</v>
      </c>
      <c r="F9" s="34">
        <f>+'[2]ENERO NOVIEM METAS'!F9+'[2]DICIEMBRE-METAS'!F9</f>
        <v>8317</v>
      </c>
      <c r="G9" s="35">
        <f aca="true" t="shared" si="1" ref="G9:G29">+F9*100/C9</f>
        <v>95.59770114942529</v>
      </c>
      <c r="H9" s="34">
        <f>+'[2]ENERO NOVIEM METAS'!H9+'[2]DICIEMBRE-METAS'!H9</f>
        <v>10629</v>
      </c>
      <c r="I9" s="35">
        <f aca="true" t="shared" si="2" ref="I9:I29">+H9*100/C9</f>
        <v>122.17241379310344</v>
      </c>
      <c r="J9" s="34">
        <f>+'[2]ENERO NOVIEM METAS'!J9+'[2]DICIEMBRE-METAS'!J9</f>
        <v>8303</v>
      </c>
      <c r="K9" s="36">
        <f aca="true" t="shared" si="3" ref="K9:K29">+J9*100/C9</f>
        <v>95.4367816091954</v>
      </c>
      <c r="L9" s="34">
        <f>+'[2]ENERO NOVIEM METAS'!L9+'[2]DICIEMBRE-METAS'!L9</f>
        <v>8317</v>
      </c>
      <c r="M9" s="37">
        <f aca="true" t="shared" si="4" ref="M9:M29">+L9*100/C9</f>
        <v>95.59770114942529</v>
      </c>
      <c r="N9" s="34">
        <f>+'[2]ENERO NOVIEM METAS'!N9+'[2]DICIEMBRE-METAS'!N9</f>
        <v>8363</v>
      </c>
      <c r="O9" s="38">
        <f aca="true" t="shared" si="5" ref="O9:O29">+N9*100/C9</f>
        <v>96.1264367816092</v>
      </c>
      <c r="P9" s="39">
        <v>9046</v>
      </c>
      <c r="Q9" s="34">
        <f>+'[2]ENERO NOVIEM METAS'!Q9+'[2]DICIEMBRE-METAS'!Q9</f>
        <v>8472</v>
      </c>
      <c r="R9" s="35">
        <f aca="true" t="shared" si="6" ref="R9:R29">+Q9*100/P9</f>
        <v>93.65465399071412</v>
      </c>
      <c r="S9" s="34">
        <f>+'[2]ENERO NOVIEM METAS'!S9+'[2]DICIEMBRE-METAS'!S9</f>
        <v>8214</v>
      </c>
      <c r="T9" s="36">
        <f aca="true" t="shared" si="7" ref="T9:T29">+S9*100/P9</f>
        <v>90.80256466946717</v>
      </c>
      <c r="U9" s="34">
        <f>+'[2]ENERO NOVIEM METAS'!U9+'[2]DICIEMBRE-METAS'!U9</f>
        <v>8212</v>
      </c>
      <c r="V9" s="35">
        <f aca="true" t="shared" si="8" ref="V9:V29">+U9*100/P9</f>
        <v>90.78045544992261</v>
      </c>
      <c r="W9" s="34">
        <f>+'[2]ENERO NOVIEM METAS'!W9+'[2]DICIEMBRE-METAS'!W9</f>
        <v>11150</v>
      </c>
      <c r="X9" s="40">
        <f aca="true" t="shared" si="9" ref="X9:X29">+W9*100/P9</f>
        <v>123.25889896086669</v>
      </c>
      <c r="Y9" s="39">
        <v>7300</v>
      </c>
      <c r="Z9" s="34">
        <f>+'[2]ENERO NOVIEM METAS'!Z9+'[2]DICIEMBRE-METAS'!Z9</f>
        <v>6745</v>
      </c>
      <c r="AA9" s="38">
        <f aca="true" t="shared" si="10" ref="AA9:AA29">+Z9*100/Y9</f>
        <v>92.3972602739726</v>
      </c>
    </row>
    <row r="10" spans="1:27" ht="19.5" customHeight="1">
      <c r="A10" s="41">
        <v>2</v>
      </c>
      <c r="B10" s="42" t="s">
        <v>24</v>
      </c>
      <c r="C10" s="43">
        <v>8303</v>
      </c>
      <c r="D10" s="44">
        <f>+'[2]ENERO NOVIEM METAS'!D10+'[2]DICIEMBRE-METAS'!D10</f>
        <v>8055</v>
      </c>
      <c r="E10" s="45">
        <f t="shared" si="0"/>
        <v>97.0131277851379</v>
      </c>
      <c r="F10" s="44">
        <f>+'[2]ENERO NOVIEM METAS'!F10+'[2]DICIEMBRE-METAS'!F10</f>
        <v>8033</v>
      </c>
      <c r="G10" s="45">
        <f t="shared" si="1"/>
        <v>96.74816331446465</v>
      </c>
      <c r="H10" s="44">
        <f>+'[2]ENERO NOVIEM METAS'!H10+'[2]DICIEMBRE-METAS'!H10</f>
        <v>9352</v>
      </c>
      <c r="I10" s="45">
        <f t="shared" si="2"/>
        <v>112.63398771528364</v>
      </c>
      <c r="J10" s="44">
        <f>+'[2]ENERO NOVIEM METAS'!J10+'[2]DICIEMBRE-METAS'!J10</f>
        <v>7874</v>
      </c>
      <c r="K10" s="46">
        <f t="shared" si="3"/>
        <v>94.8331928218716</v>
      </c>
      <c r="L10" s="44">
        <f>+'[2]ENERO NOVIEM METAS'!L10+'[2]DICIEMBRE-METAS'!L10</f>
        <v>8033</v>
      </c>
      <c r="M10" s="47">
        <f t="shared" si="4"/>
        <v>96.74816331446465</v>
      </c>
      <c r="N10" s="44">
        <f>+'[2]ENERO NOVIEM METAS'!N10+'[2]DICIEMBRE-METAS'!N10</f>
        <v>8263</v>
      </c>
      <c r="O10" s="40">
        <f t="shared" si="5"/>
        <v>99.51824641695772</v>
      </c>
      <c r="P10" s="48">
        <v>7818</v>
      </c>
      <c r="Q10" s="44">
        <f>+'[2]ENERO NOVIEM METAS'!Q10+'[2]DICIEMBRE-METAS'!Q10</f>
        <v>7643</v>
      </c>
      <c r="R10" s="45">
        <f t="shared" si="6"/>
        <v>97.76157585060118</v>
      </c>
      <c r="S10" s="44">
        <f>+'[2]ENERO NOVIEM METAS'!S10+'[2]DICIEMBRE-METAS'!S10</f>
        <v>7466</v>
      </c>
      <c r="T10" s="46">
        <f t="shared" si="7"/>
        <v>95.49756971092351</v>
      </c>
      <c r="U10" s="44">
        <f>+'[2]ENERO NOVIEM METAS'!U10+'[2]DICIEMBRE-METAS'!U10</f>
        <v>7540</v>
      </c>
      <c r="V10" s="45">
        <f t="shared" si="8"/>
        <v>96.44410335124073</v>
      </c>
      <c r="W10" s="44">
        <f>+'[2]ENERO NOVIEM METAS'!W10+'[2]DICIEMBRE-METAS'!W10</f>
        <v>9835</v>
      </c>
      <c r="X10" s="40">
        <f t="shared" si="9"/>
        <v>125.79943719621386</v>
      </c>
      <c r="Y10" s="48">
        <v>6900</v>
      </c>
      <c r="Z10" s="44">
        <f>+'[2]ENERO NOVIEM METAS'!Z10+'[2]DICIEMBRE-METAS'!Z10</f>
        <v>5203</v>
      </c>
      <c r="AA10" s="40">
        <f t="shared" si="10"/>
        <v>75.40579710144928</v>
      </c>
    </row>
    <row r="11" spans="1:27" ht="19.5" customHeight="1">
      <c r="A11" s="41">
        <v>3</v>
      </c>
      <c r="B11" s="42" t="s">
        <v>25</v>
      </c>
      <c r="C11" s="43">
        <v>1285</v>
      </c>
      <c r="D11" s="44">
        <f>+'[2]ENERO NOVIEM METAS'!D11+'[2]DICIEMBRE-METAS'!D11</f>
        <v>1112</v>
      </c>
      <c r="E11" s="45">
        <f t="shared" si="0"/>
        <v>86.53696498054475</v>
      </c>
      <c r="F11" s="44">
        <f>+'[2]ENERO NOVIEM METAS'!F11+'[2]DICIEMBRE-METAS'!F11</f>
        <v>1111</v>
      </c>
      <c r="G11" s="45">
        <f t="shared" si="1"/>
        <v>86.4591439688716</v>
      </c>
      <c r="H11" s="44">
        <f>+'[2]ENERO NOVIEM METAS'!H11+'[2]DICIEMBRE-METAS'!H11</f>
        <v>34</v>
      </c>
      <c r="I11" s="45">
        <f t="shared" si="2"/>
        <v>2.6459143968871595</v>
      </c>
      <c r="J11" s="44">
        <f>+'[2]ENERO NOVIEM METAS'!J11+'[2]DICIEMBRE-METAS'!J11</f>
        <v>1112</v>
      </c>
      <c r="K11" s="46">
        <f t="shared" si="3"/>
        <v>86.53696498054475</v>
      </c>
      <c r="L11" s="44">
        <f>+'[2]ENERO NOVIEM METAS'!L11+'[2]DICIEMBRE-METAS'!L11</f>
        <v>1111</v>
      </c>
      <c r="M11" s="47">
        <f t="shared" si="4"/>
        <v>86.4591439688716</v>
      </c>
      <c r="N11" s="44">
        <f>+'[2]ENERO NOVIEM METAS'!N11+'[2]DICIEMBRE-METAS'!N11</f>
        <v>1070</v>
      </c>
      <c r="O11" s="40">
        <f t="shared" si="5"/>
        <v>83.26848249027238</v>
      </c>
      <c r="P11" s="48">
        <v>1356</v>
      </c>
      <c r="Q11" s="44">
        <f>+'[2]ENERO NOVIEM METAS'!Q11+'[2]DICIEMBRE-METAS'!Q11</f>
        <v>1211</v>
      </c>
      <c r="R11" s="45">
        <f t="shared" si="6"/>
        <v>89.30678466076697</v>
      </c>
      <c r="S11" s="44">
        <f>+'[2]ENERO NOVIEM METAS'!S11+'[2]DICIEMBRE-METAS'!S11</f>
        <v>1205</v>
      </c>
      <c r="T11" s="46">
        <f t="shared" si="7"/>
        <v>88.86430678466077</v>
      </c>
      <c r="U11" s="44">
        <f>+'[2]ENERO NOVIEM METAS'!U11+'[2]DICIEMBRE-METAS'!U11</f>
        <v>1357</v>
      </c>
      <c r="V11" s="45">
        <f t="shared" si="8"/>
        <v>100.07374631268436</v>
      </c>
      <c r="W11" s="44">
        <f>+'[2]ENERO NOVIEM METAS'!W11+'[2]DICIEMBRE-METAS'!W11</f>
        <v>1594</v>
      </c>
      <c r="X11" s="40">
        <f t="shared" si="9"/>
        <v>117.55162241887906</v>
      </c>
      <c r="Y11" s="48">
        <v>1700</v>
      </c>
      <c r="Z11" s="44">
        <f>+'[2]ENERO NOVIEM METAS'!Z11+'[2]DICIEMBRE-METAS'!Z11</f>
        <v>1203</v>
      </c>
      <c r="AA11" s="40">
        <f t="shared" si="10"/>
        <v>70.76470588235294</v>
      </c>
    </row>
    <row r="12" spans="1:27" ht="19.5" customHeight="1">
      <c r="A12" s="41">
        <v>4</v>
      </c>
      <c r="B12" s="42" t="s">
        <v>26</v>
      </c>
      <c r="C12" s="43">
        <v>6150</v>
      </c>
      <c r="D12" s="44">
        <f>+'[2]ENERO NOVIEM METAS'!D12+'[2]DICIEMBRE-METAS'!D12</f>
        <v>5372</v>
      </c>
      <c r="E12" s="45">
        <f t="shared" si="0"/>
        <v>87.34959349593495</v>
      </c>
      <c r="F12" s="44">
        <f>+'[2]ENERO NOVIEM METAS'!F12+'[2]DICIEMBRE-METAS'!F12</f>
        <v>5368</v>
      </c>
      <c r="G12" s="45">
        <f t="shared" si="1"/>
        <v>87.28455284552845</v>
      </c>
      <c r="H12" s="44">
        <f>+'[2]ENERO NOVIEM METAS'!H12+'[2]DICIEMBRE-METAS'!H12</f>
        <v>11191</v>
      </c>
      <c r="I12" s="45">
        <f t="shared" si="2"/>
        <v>181.96747967479675</v>
      </c>
      <c r="J12" s="44">
        <f>+'[2]ENERO NOVIEM METAS'!J12+'[2]DICIEMBRE-METAS'!J12</f>
        <v>5403</v>
      </c>
      <c r="K12" s="46">
        <f t="shared" si="3"/>
        <v>87.85365853658537</v>
      </c>
      <c r="L12" s="44">
        <f>+'[2]ENERO NOVIEM METAS'!L12+'[2]DICIEMBRE-METAS'!L12</f>
        <v>5368</v>
      </c>
      <c r="M12" s="47">
        <f t="shared" si="4"/>
        <v>87.28455284552845</v>
      </c>
      <c r="N12" s="44">
        <f>+'[2]ENERO NOVIEM METAS'!N12+'[2]DICIEMBRE-METAS'!N12</f>
        <v>5183</v>
      </c>
      <c r="O12" s="40">
        <f t="shared" si="5"/>
        <v>84.27642276422765</v>
      </c>
      <c r="P12" s="48">
        <v>6237</v>
      </c>
      <c r="Q12" s="44">
        <f>+'[2]ENERO NOVIEM METAS'!Q12+'[2]DICIEMBRE-METAS'!Q12</f>
        <v>5485</v>
      </c>
      <c r="R12" s="45">
        <f t="shared" si="6"/>
        <v>87.94292127625461</v>
      </c>
      <c r="S12" s="44">
        <f>+'[2]ENERO NOVIEM METAS'!S12+'[2]DICIEMBRE-METAS'!S12</f>
        <v>5344</v>
      </c>
      <c r="T12" s="46">
        <f t="shared" si="7"/>
        <v>85.68221901555235</v>
      </c>
      <c r="U12" s="44">
        <f>+'[2]ENERO NOVIEM METAS'!U12+'[2]DICIEMBRE-METAS'!U12</f>
        <v>6022</v>
      </c>
      <c r="V12" s="45">
        <f t="shared" si="8"/>
        <v>96.55282988616322</v>
      </c>
      <c r="W12" s="44">
        <f>+'[2]ENERO NOVIEM METAS'!W12+'[2]DICIEMBRE-METAS'!W12</f>
        <v>7103</v>
      </c>
      <c r="X12" s="40">
        <f t="shared" si="9"/>
        <v>113.88488055154721</v>
      </c>
      <c r="Y12" s="48">
        <v>5800</v>
      </c>
      <c r="Z12" s="44">
        <f>+'[2]ENERO NOVIEM METAS'!Z12+'[2]DICIEMBRE-METAS'!Z12</f>
        <v>4648</v>
      </c>
      <c r="AA12" s="40">
        <f t="shared" si="10"/>
        <v>80.13793103448276</v>
      </c>
    </row>
    <row r="13" spans="1:27" ht="19.5" customHeight="1">
      <c r="A13" s="41">
        <v>5</v>
      </c>
      <c r="B13" s="42" t="s">
        <v>27</v>
      </c>
      <c r="C13" s="43">
        <v>5980</v>
      </c>
      <c r="D13" s="44">
        <f>+'[2]ENERO NOVIEM METAS'!D13+'[2]DICIEMBRE-METAS'!D13</f>
        <v>5077</v>
      </c>
      <c r="E13" s="45">
        <f t="shared" si="0"/>
        <v>84.89966555183946</v>
      </c>
      <c r="F13" s="44">
        <f>+'[2]ENERO NOVIEM METAS'!F13+'[2]DICIEMBRE-METAS'!F13</f>
        <v>5076</v>
      </c>
      <c r="G13" s="45">
        <f t="shared" si="1"/>
        <v>84.88294314381271</v>
      </c>
      <c r="H13" s="44">
        <f>+'[2]ENERO NOVIEM METAS'!H13+'[2]DICIEMBRE-METAS'!H13</f>
        <v>359</v>
      </c>
      <c r="I13" s="45">
        <f t="shared" si="2"/>
        <v>6.003344481605351</v>
      </c>
      <c r="J13" s="44">
        <f>+'[2]ENERO NOVIEM METAS'!J13+'[2]DICIEMBRE-METAS'!J13</f>
        <v>5086</v>
      </c>
      <c r="K13" s="46">
        <f t="shared" si="3"/>
        <v>85.05016722408027</v>
      </c>
      <c r="L13" s="44">
        <f>+'[2]ENERO NOVIEM METAS'!L13+'[2]DICIEMBRE-METAS'!L13</f>
        <v>5076</v>
      </c>
      <c r="M13" s="47">
        <f t="shared" si="4"/>
        <v>84.88294314381271</v>
      </c>
      <c r="N13" s="44">
        <f>+'[2]ENERO NOVIEM METAS'!N13+'[2]DICIEMBRE-METAS'!N13</f>
        <v>4757</v>
      </c>
      <c r="O13" s="40">
        <f t="shared" si="5"/>
        <v>79.54849498327759</v>
      </c>
      <c r="P13" s="48">
        <v>6259</v>
      </c>
      <c r="Q13" s="44">
        <f>+'[2]ENERO NOVIEM METAS'!Q13+'[2]DICIEMBRE-METAS'!Q13</f>
        <v>5684</v>
      </c>
      <c r="R13" s="45">
        <f t="shared" si="6"/>
        <v>90.81322895031155</v>
      </c>
      <c r="S13" s="44">
        <f>+'[2]ENERO NOVIEM METAS'!S13+'[2]DICIEMBRE-METAS'!S13</f>
        <v>5630</v>
      </c>
      <c r="T13" s="46">
        <f t="shared" si="7"/>
        <v>89.95047132129733</v>
      </c>
      <c r="U13" s="44">
        <f>+'[2]ENERO NOVIEM METAS'!U13+'[2]DICIEMBRE-METAS'!U13</f>
        <v>6559</v>
      </c>
      <c r="V13" s="45">
        <f t="shared" si="8"/>
        <v>104.79309793896789</v>
      </c>
      <c r="W13" s="44">
        <f>+'[2]ENERO NOVIEM METAS'!W13+'[2]DICIEMBRE-METAS'!W13</f>
        <v>8182</v>
      </c>
      <c r="X13" s="40">
        <f t="shared" si="9"/>
        <v>130.72375778878416</v>
      </c>
      <c r="Y13" s="48">
        <v>6400</v>
      </c>
      <c r="Z13" s="44">
        <f>+'[2]ENERO NOVIEM METAS'!Z13+'[2]DICIEMBRE-METAS'!Z13</f>
        <v>5070</v>
      </c>
      <c r="AA13" s="40">
        <f t="shared" si="10"/>
        <v>79.21875</v>
      </c>
    </row>
    <row r="14" spans="1:27" ht="19.5" customHeight="1">
      <c r="A14" s="41">
        <v>6</v>
      </c>
      <c r="B14" s="42" t="s">
        <v>28</v>
      </c>
      <c r="C14" s="43">
        <v>3510</v>
      </c>
      <c r="D14" s="44">
        <f>+'[2]ENERO NOVIEM METAS'!D14+'[2]DICIEMBRE-METAS'!D14</f>
        <v>2928</v>
      </c>
      <c r="E14" s="45">
        <f t="shared" si="0"/>
        <v>83.41880341880342</v>
      </c>
      <c r="F14" s="44">
        <f>+'[2]ENERO NOVIEM METAS'!F14+'[2]DICIEMBRE-METAS'!F14</f>
        <v>2927</v>
      </c>
      <c r="G14" s="45">
        <f t="shared" si="1"/>
        <v>83.3903133903134</v>
      </c>
      <c r="H14" s="44">
        <f>+'[2]ENERO NOVIEM METAS'!H14+'[2]DICIEMBRE-METAS'!H14</f>
        <v>4256</v>
      </c>
      <c r="I14" s="45">
        <f t="shared" si="2"/>
        <v>121.25356125356126</v>
      </c>
      <c r="J14" s="44">
        <f>+'[2]ENERO NOVIEM METAS'!J14+'[2]DICIEMBRE-METAS'!J14</f>
        <v>2928</v>
      </c>
      <c r="K14" s="46">
        <f t="shared" si="3"/>
        <v>83.41880341880342</v>
      </c>
      <c r="L14" s="44">
        <f>+'[2]ENERO NOVIEM METAS'!L14+'[2]DICIEMBRE-METAS'!L14</f>
        <v>2927</v>
      </c>
      <c r="M14" s="47">
        <f t="shared" si="4"/>
        <v>83.3903133903134</v>
      </c>
      <c r="N14" s="44">
        <f>+'[2]ENERO NOVIEM METAS'!N14+'[2]DICIEMBRE-METAS'!N14</f>
        <v>2959</v>
      </c>
      <c r="O14" s="40">
        <f t="shared" si="5"/>
        <v>84.3019943019943</v>
      </c>
      <c r="P14" s="48">
        <v>3485</v>
      </c>
      <c r="Q14" s="44">
        <f>+'[2]ENERO NOVIEM METAS'!Q14+'[2]DICIEMBRE-METAS'!Q14</f>
        <v>3166</v>
      </c>
      <c r="R14" s="45">
        <f t="shared" si="6"/>
        <v>90.84648493543759</v>
      </c>
      <c r="S14" s="44">
        <f>+'[2]ENERO NOVIEM METAS'!S14+'[2]DICIEMBRE-METAS'!S14</f>
        <v>3174</v>
      </c>
      <c r="T14" s="46">
        <f t="shared" si="7"/>
        <v>91.07604017216643</v>
      </c>
      <c r="U14" s="44">
        <f>+'[2]ENERO NOVIEM METAS'!U14+'[2]DICIEMBRE-METAS'!U14</f>
        <v>3673</v>
      </c>
      <c r="V14" s="45">
        <f t="shared" si="8"/>
        <v>105.39454806312769</v>
      </c>
      <c r="W14" s="44">
        <f>+'[2]ENERO NOVIEM METAS'!W14+'[2]DICIEMBRE-METAS'!W14</f>
        <v>4362</v>
      </c>
      <c r="X14" s="40">
        <f t="shared" si="9"/>
        <v>125.16499282639886</v>
      </c>
      <c r="Y14" s="48">
        <v>3500</v>
      </c>
      <c r="Z14" s="44">
        <f>+'[2]ENERO NOVIEM METAS'!Z14+'[2]DICIEMBRE-METAS'!Z14</f>
        <v>2761</v>
      </c>
      <c r="AA14" s="40">
        <f t="shared" si="10"/>
        <v>78.88571428571429</v>
      </c>
    </row>
    <row r="15" spans="1:27" ht="19.5" customHeight="1">
      <c r="A15" s="41">
        <v>7</v>
      </c>
      <c r="B15" s="42" t="s">
        <v>29</v>
      </c>
      <c r="C15" s="43">
        <v>8960</v>
      </c>
      <c r="D15" s="44">
        <f>+'[2]ENERO NOVIEM METAS'!D15+'[2]DICIEMBRE-METAS'!D15</f>
        <v>8196</v>
      </c>
      <c r="E15" s="45">
        <f t="shared" si="0"/>
        <v>91.47321428571429</v>
      </c>
      <c r="F15" s="44">
        <f>+'[2]ENERO NOVIEM METAS'!F15+'[2]DICIEMBRE-METAS'!F15</f>
        <v>8194</v>
      </c>
      <c r="G15" s="45">
        <f t="shared" si="1"/>
        <v>91.45089285714286</v>
      </c>
      <c r="H15" s="44">
        <f>+'[2]ENERO NOVIEM METAS'!H15+'[2]DICIEMBRE-METAS'!H15</f>
        <v>2267</v>
      </c>
      <c r="I15" s="45">
        <f t="shared" si="2"/>
        <v>25.301339285714285</v>
      </c>
      <c r="J15" s="44">
        <f>+'[2]ENERO NOVIEM METAS'!J15+'[2]DICIEMBRE-METAS'!J15</f>
        <v>8201</v>
      </c>
      <c r="K15" s="46">
        <f t="shared" si="3"/>
        <v>91.52901785714286</v>
      </c>
      <c r="L15" s="44">
        <f>+'[2]ENERO NOVIEM METAS'!L15+'[2]DICIEMBRE-METAS'!L15</f>
        <v>8194</v>
      </c>
      <c r="M15" s="47">
        <f t="shared" si="4"/>
        <v>91.45089285714286</v>
      </c>
      <c r="N15" s="44">
        <f>+'[2]ENERO NOVIEM METAS'!N15+'[2]DICIEMBRE-METAS'!N15</f>
        <v>7693</v>
      </c>
      <c r="O15" s="40">
        <f t="shared" si="5"/>
        <v>85.859375</v>
      </c>
      <c r="P15" s="48">
        <v>9515</v>
      </c>
      <c r="Q15" s="44">
        <f>+'[2]ENERO NOVIEM METAS'!Q15+'[2]DICIEMBRE-METAS'!Q15</f>
        <v>9280</v>
      </c>
      <c r="R15" s="45">
        <f t="shared" si="6"/>
        <v>97.5302154492906</v>
      </c>
      <c r="S15" s="44">
        <f>+'[2]ENERO NOVIEM METAS'!S15+'[2]DICIEMBRE-METAS'!S15</f>
        <v>9227</v>
      </c>
      <c r="T15" s="46">
        <f t="shared" si="7"/>
        <v>96.97320021019443</v>
      </c>
      <c r="U15" s="44">
        <f>+'[2]ENERO NOVIEM METAS'!U15+'[2]DICIEMBRE-METAS'!U15</f>
        <v>10273</v>
      </c>
      <c r="V15" s="45">
        <f t="shared" si="8"/>
        <v>107.96636889122438</v>
      </c>
      <c r="W15" s="44">
        <f>+'[2]ENERO NOVIEM METAS'!W15+'[2]DICIEMBRE-METAS'!W15</f>
        <v>13002</v>
      </c>
      <c r="X15" s="40">
        <f t="shared" si="9"/>
        <v>136.64739884393063</v>
      </c>
      <c r="Y15" s="48">
        <v>7200</v>
      </c>
      <c r="Z15" s="44">
        <f>+'[2]ENERO NOVIEM METAS'!Z15+'[2]DICIEMBRE-METAS'!Z15</f>
        <v>8023</v>
      </c>
      <c r="AA15" s="40">
        <f t="shared" si="10"/>
        <v>111.43055555555556</v>
      </c>
    </row>
    <row r="16" spans="1:27" ht="19.5" customHeight="1">
      <c r="A16" s="41">
        <v>8</v>
      </c>
      <c r="B16" s="42" t="s">
        <v>30</v>
      </c>
      <c r="C16" s="43">
        <v>14800</v>
      </c>
      <c r="D16" s="44">
        <f>+'[2]ENERO NOVIEM METAS'!D16+'[2]DICIEMBRE-METAS'!D16</f>
        <v>13284</v>
      </c>
      <c r="E16" s="45">
        <f t="shared" si="0"/>
        <v>89.75675675675676</v>
      </c>
      <c r="F16" s="44">
        <f>+'[2]ENERO NOVIEM METAS'!F16+'[2]DICIEMBRE-METAS'!F16</f>
        <v>13287</v>
      </c>
      <c r="G16" s="45">
        <f t="shared" si="1"/>
        <v>89.77702702702703</v>
      </c>
      <c r="H16" s="44">
        <f>+'[2]ENERO NOVIEM METAS'!H16+'[2]DICIEMBRE-METAS'!H16</f>
        <v>10574</v>
      </c>
      <c r="I16" s="45">
        <f t="shared" si="2"/>
        <v>71.44594594594595</v>
      </c>
      <c r="J16" s="44">
        <f>+'[2]ENERO NOVIEM METAS'!J16+'[2]DICIEMBRE-METAS'!J16</f>
        <v>13289</v>
      </c>
      <c r="K16" s="46">
        <f t="shared" si="3"/>
        <v>89.79054054054055</v>
      </c>
      <c r="L16" s="44">
        <f>+'[2]ENERO NOVIEM METAS'!L16+'[2]DICIEMBRE-METAS'!L16</f>
        <v>13287</v>
      </c>
      <c r="M16" s="47">
        <f t="shared" si="4"/>
        <v>89.77702702702703</v>
      </c>
      <c r="N16" s="44">
        <f>+'[2]ENERO NOVIEM METAS'!N16+'[2]DICIEMBRE-METAS'!N16</f>
        <v>13036</v>
      </c>
      <c r="O16" s="40">
        <f t="shared" si="5"/>
        <v>88.08108108108108</v>
      </c>
      <c r="P16" s="48">
        <v>13868</v>
      </c>
      <c r="Q16" s="44">
        <f>+'[2]ENERO NOVIEM METAS'!Q16+'[2]DICIEMBRE-METAS'!Q16</f>
        <v>13529</v>
      </c>
      <c r="R16" s="45">
        <f t="shared" si="6"/>
        <v>97.55552350735506</v>
      </c>
      <c r="S16" s="44">
        <f>+'[2]ENERO NOVIEM METAS'!S16+'[2]DICIEMBRE-METAS'!S16</f>
        <v>13421</v>
      </c>
      <c r="T16" s="46">
        <f t="shared" si="7"/>
        <v>96.77675223536198</v>
      </c>
      <c r="U16" s="44">
        <f>+'[2]ENERO NOVIEM METAS'!U16+'[2]DICIEMBRE-METAS'!U16</f>
        <v>15312</v>
      </c>
      <c r="V16" s="45">
        <f t="shared" si="8"/>
        <v>110.41246034035188</v>
      </c>
      <c r="W16" s="44">
        <f>+'[2]ENERO NOVIEM METAS'!W16+'[2]DICIEMBRE-METAS'!W16</f>
        <v>18864</v>
      </c>
      <c r="X16" s="40">
        <f t="shared" si="9"/>
        <v>136.02538217479088</v>
      </c>
      <c r="Y16" s="48">
        <v>14116</v>
      </c>
      <c r="Z16" s="44">
        <f>+'[2]ENERO NOVIEM METAS'!Z16+'[2]DICIEMBRE-METAS'!Z16</f>
        <v>12159</v>
      </c>
      <c r="AA16" s="40">
        <f t="shared" si="10"/>
        <v>86.13629923491074</v>
      </c>
    </row>
    <row r="17" spans="1:27" ht="19.5" customHeight="1">
      <c r="A17" s="41">
        <v>9</v>
      </c>
      <c r="B17" s="42" t="s">
        <v>31</v>
      </c>
      <c r="C17" s="43">
        <v>6350</v>
      </c>
      <c r="D17" s="44">
        <f>+'[2]ENERO NOVIEM METAS'!D17+'[2]DICIEMBRE-METAS'!D17</f>
        <v>5531</v>
      </c>
      <c r="E17" s="45">
        <f t="shared" si="0"/>
        <v>87.10236220472441</v>
      </c>
      <c r="F17" s="44">
        <f>+'[2]ENERO NOVIEM METAS'!F17+'[2]DICIEMBRE-METAS'!F17</f>
        <v>5529</v>
      </c>
      <c r="G17" s="45">
        <f t="shared" si="1"/>
        <v>87.07086614173228</v>
      </c>
      <c r="H17" s="44">
        <f>+'[2]ENERO NOVIEM METAS'!H17+'[2]DICIEMBRE-METAS'!H17</f>
        <v>1427</v>
      </c>
      <c r="I17" s="45">
        <f t="shared" si="2"/>
        <v>22.47244094488189</v>
      </c>
      <c r="J17" s="44">
        <f>+'[2]ENERO NOVIEM METAS'!J17+'[2]DICIEMBRE-METAS'!J17</f>
        <v>5499</v>
      </c>
      <c r="K17" s="46">
        <f t="shared" si="3"/>
        <v>86.5984251968504</v>
      </c>
      <c r="L17" s="44">
        <f>+'[2]ENERO NOVIEM METAS'!L17+'[2]DICIEMBRE-METAS'!L17</f>
        <v>5529</v>
      </c>
      <c r="M17" s="47">
        <f t="shared" si="4"/>
        <v>87.07086614173228</v>
      </c>
      <c r="N17" s="44">
        <f>+'[2]ENERO NOVIEM METAS'!N17+'[2]DICIEMBRE-METAS'!N17</f>
        <v>5556</v>
      </c>
      <c r="O17" s="40">
        <f t="shared" si="5"/>
        <v>87.49606299212599</v>
      </c>
      <c r="P17" s="48">
        <v>6394</v>
      </c>
      <c r="Q17" s="44">
        <f>+'[2]ENERO NOVIEM METAS'!Q17+'[2]DICIEMBRE-METAS'!Q17</f>
        <v>5940</v>
      </c>
      <c r="R17" s="45">
        <f t="shared" si="6"/>
        <v>92.89959336878323</v>
      </c>
      <c r="S17" s="44">
        <f>+'[2]ENERO NOVIEM METAS'!S17+'[2]DICIEMBRE-METAS'!S17</f>
        <v>5689</v>
      </c>
      <c r="T17" s="46">
        <f t="shared" si="7"/>
        <v>88.97403816077573</v>
      </c>
      <c r="U17" s="44">
        <f>+'[2]ENERO NOVIEM METAS'!U17+'[2]DICIEMBRE-METAS'!U17</f>
        <v>7060</v>
      </c>
      <c r="V17" s="45">
        <f t="shared" si="8"/>
        <v>110.4160150140757</v>
      </c>
      <c r="W17" s="44">
        <f>+'[2]ENERO NOVIEM METAS'!W17+'[2]DICIEMBRE-METAS'!W17</f>
        <v>8318</v>
      </c>
      <c r="X17" s="40">
        <f t="shared" si="9"/>
        <v>130.0907100406631</v>
      </c>
      <c r="Y17" s="48">
        <v>6800</v>
      </c>
      <c r="Z17" s="44">
        <f>+'[2]ENERO NOVIEM METAS'!Z17+'[2]DICIEMBRE-METAS'!Z17</f>
        <v>5668</v>
      </c>
      <c r="AA17" s="40">
        <f t="shared" si="10"/>
        <v>83.3529411764706</v>
      </c>
    </row>
    <row r="18" spans="1:27" ht="19.5" customHeight="1">
      <c r="A18" s="41">
        <v>10</v>
      </c>
      <c r="B18" s="42" t="s">
        <v>32</v>
      </c>
      <c r="C18" s="43">
        <v>8600</v>
      </c>
      <c r="D18" s="44">
        <f>+'[2]ENERO NOVIEM METAS'!D18+'[2]DICIEMBRE-METAS'!D18</f>
        <v>7708</v>
      </c>
      <c r="E18" s="45">
        <f t="shared" si="0"/>
        <v>89.62790697674419</v>
      </c>
      <c r="F18" s="44">
        <f>+'[2]ENERO NOVIEM METAS'!F18+'[2]DICIEMBRE-METAS'!F18</f>
        <v>7744</v>
      </c>
      <c r="G18" s="45">
        <f t="shared" si="1"/>
        <v>90.04651162790698</v>
      </c>
      <c r="H18" s="44">
        <f>+'[2]ENERO NOVIEM METAS'!H18+'[2]DICIEMBRE-METAS'!H18</f>
        <v>5489</v>
      </c>
      <c r="I18" s="45">
        <f t="shared" si="2"/>
        <v>63.825581395348834</v>
      </c>
      <c r="J18" s="44">
        <f>+'[2]ENERO NOVIEM METAS'!J18+'[2]DICIEMBRE-METAS'!J18</f>
        <v>7744</v>
      </c>
      <c r="K18" s="46">
        <f t="shared" si="3"/>
        <v>90.04651162790698</v>
      </c>
      <c r="L18" s="44">
        <f>+'[2]ENERO NOVIEM METAS'!L18+'[2]DICIEMBRE-METAS'!L18</f>
        <v>7744</v>
      </c>
      <c r="M18" s="47">
        <f t="shared" si="4"/>
        <v>90.04651162790698</v>
      </c>
      <c r="N18" s="44">
        <f>+'[2]ENERO NOVIEM METAS'!N18+'[2]DICIEMBRE-METAS'!N18</f>
        <v>7469</v>
      </c>
      <c r="O18" s="40">
        <f t="shared" si="5"/>
        <v>86.84883720930233</v>
      </c>
      <c r="P18" s="48">
        <v>8636</v>
      </c>
      <c r="Q18" s="44">
        <f>+'[2]ENERO NOVIEM METAS'!Q18+'[2]DICIEMBRE-METAS'!Q18</f>
        <v>7980</v>
      </c>
      <c r="R18" s="45">
        <f t="shared" si="6"/>
        <v>92.40389069013432</v>
      </c>
      <c r="S18" s="44">
        <f>+'[2]ENERO NOVIEM METAS'!S18+'[2]DICIEMBRE-METAS'!S18</f>
        <v>7919</v>
      </c>
      <c r="T18" s="46">
        <f t="shared" si="7"/>
        <v>91.6975451597962</v>
      </c>
      <c r="U18" s="44">
        <f>+'[2]ENERO NOVIEM METAS'!U18+'[2]DICIEMBRE-METAS'!U18</f>
        <v>8639</v>
      </c>
      <c r="V18" s="45">
        <f t="shared" si="8"/>
        <v>100.03473830477073</v>
      </c>
      <c r="W18" s="44">
        <f>+'[2]ENERO NOVIEM METAS'!W18+'[2]DICIEMBRE-METAS'!W18</f>
        <v>11050</v>
      </c>
      <c r="X18" s="40">
        <f t="shared" si="9"/>
        <v>127.95275590551181</v>
      </c>
      <c r="Y18" s="48">
        <v>9100</v>
      </c>
      <c r="Z18" s="44">
        <f>+'[2]ENERO NOVIEM METAS'!Z18+'[2]DICIEMBRE-METAS'!Z18</f>
        <v>7094</v>
      </c>
      <c r="AA18" s="40">
        <f t="shared" si="10"/>
        <v>77.95604395604396</v>
      </c>
    </row>
    <row r="19" spans="1:27" ht="19.5" customHeight="1">
      <c r="A19" s="41">
        <v>11</v>
      </c>
      <c r="B19" s="42" t="s">
        <v>33</v>
      </c>
      <c r="C19" s="43">
        <v>11170</v>
      </c>
      <c r="D19" s="44">
        <f>+'[2]ENERO NOVIEM METAS'!D19+'[2]DICIEMBRE-METAS'!D19</f>
        <v>9134</v>
      </c>
      <c r="E19" s="45">
        <f t="shared" si="0"/>
        <v>81.77260519247986</v>
      </c>
      <c r="F19" s="44">
        <f>+'[2]ENERO NOVIEM METAS'!F19+'[2]DICIEMBRE-METAS'!F19</f>
        <v>9136</v>
      </c>
      <c r="G19" s="45">
        <f t="shared" si="1"/>
        <v>81.7905102954342</v>
      </c>
      <c r="H19" s="44">
        <f>+'[2]ENERO NOVIEM METAS'!H19+'[2]DICIEMBRE-METAS'!H19</f>
        <v>5449</v>
      </c>
      <c r="I19" s="45">
        <f t="shared" si="2"/>
        <v>48.78245299910474</v>
      </c>
      <c r="J19" s="44">
        <f>+'[2]ENERO NOVIEM METAS'!J19+'[2]DICIEMBRE-METAS'!J19</f>
        <v>9141</v>
      </c>
      <c r="K19" s="46">
        <f t="shared" si="3"/>
        <v>81.83527305282006</v>
      </c>
      <c r="L19" s="44">
        <f>+'[2]ENERO NOVIEM METAS'!L19+'[2]DICIEMBRE-METAS'!L19</f>
        <v>9136</v>
      </c>
      <c r="M19" s="47">
        <f t="shared" si="4"/>
        <v>81.7905102954342</v>
      </c>
      <c r="N19" s="44">
        <f>+'[2]ENERO NOVIEM METAS'!N19+'[2]DICIEMBRE-METAS'!N19</f>
        <v>8756</v>
      </c>
      <c r="O19" s="40">
        <f t="shared" si="5"/>
        <v>78.38854073410923</v>
      </c>
      <c r="P19" s="48">
        <v>11063</v>
      </c>
      <c r="Q19" s="44">
        <f>+'[2]ENERO NOVIEM METAS'!Q19+'[2]DICIEMBRE-METAS'!Q19</f>
        <v>9707</v>
      </c>
      <c r="R19" s="45">
        <f t="shared" si="6"/>
        <v>87.74292687336165</v>
      </c>
      <c r="S19" s="44">
        <f>+'[2]ENERO NOVIEM METAS'!S19+'[2]DICIEMBRE-METAS'!S19</f>
        <v>9549</v>
      </c>
      <c r="T19" s="46">
        <f t="shared" si="7"/>
        <v>86.31474283648197</v>
      </c>
      <c r="U19" s="44">
        <f>+'[2]ENERO NOVIEM METAS'!U19+'[2]DICIEMBRE-METAS'!U19</f>
        <v>11101</v>
      </c>
      <c r="V19" s="45">
        <f t="shared" si="8"/>
        <v>100.34348730000904</v>
      </c>
      <c r="W19" s="44">
        <f>+'[2]ENERO NOVIEM METAS'!W19+'[2]DICIEMBRE-METAS'!W19</f>
        <v>13654</v>
      </c>
      <c r="X19" s="40">
        <f t="shared" si="9"/>
        <v>123.42041037693211</v>
      </c>
      <c r="Y19" s="48">
        <v>13100</v>
      </c>
      <c r="Z19" s="44">
        <f>+'[2]ENERO NOVIEM METAS'!Z19+'[2]DICIEMBRE-METAS'!Z19</f>
        <v>8920</v>
      </c>
      <c r="AA19" s="40">
        <f t="shared" si="10"/>
        <v>68.09160305343511</v>
      </c>
    </row>
    <row r="20" spans="1:27" ht="19.5" customHeight="1">
      <c r="A20" s="41">
        <v>12</v>
      </c>
      <c r="B20" s="42" t="s">
        <v>34</v>
      </c>
      <c r="C20" s="43">
        <v>3965</v>
      </c>
      <c r="D20" s="44">
        <f>+'[2]ENERO NOVIEM METAS'!D20+'[2]DICIEMBRE-METAS'!D20</f>
        <v>3732</v>
      </c>
      <c r="E20" s="45">
        <f t="shared" si="0"/>
        <v>94.12358133669609</v>
      </c>
      <c r="F20" s="44">
        <f>+'[2]ENERO NOVIEM METAS'!F20+'[2]DICIEMBRE-METAS'!F20</f>
        <v>3723</v>
      </c>
      <c r="G20" s="45">
        <f t="shared" si="1"/>
        <v>93.89659520807062</v>
      </c>
      <c r="H20" s="44">
        <f>+'[2]ENERO NOVIEM METAS'!H20+'[2]DICIEMBRE-METAS'!H20</f>
        <v>10279</v>
      </c>
      <c r="I20" s="45">
        <f t="shared" si="2"/>
        <v>259.2433795712484</v>
      </c>
      <c r="J20" s="44">
        <f>+'[2]ENERO NOVIEM METAS'!J20+'[2]DICIEMBRE-METAS'!J20</f>
        <v>3724</v>
      </c>
      <c r="K20" s="46">
        <f t="shared" si="3"/>
        <v>93.921815889029</v>
      </c>
      <c r="L20" s="44">
        <f>+'[2]ENERO NOVIEM METAS'!L20+'[2]DICIEMBRE-METAS'!L20</f>
        <v>3723</v>
      </c>
      <c r="M20" s="47">
        <f t="shared" si="4"/>
        <v>93.89659520807062</v>
      </c>
      <c r="N20" s="44">
        <f>+'[2]ENERO NOVIEM METAS'!N20+'[2]DICIEMBRE-METAS'!N20</f>
        <v>4098</v>
      </c>
      <c r="O20" s="40">
        <f t="shared" si="5"/>
        <v>103.35435056746532</v>
      </c>
      <c r="P20" s="48">
        <v>3807</v>
      </c>
      <c r="Q20" s="44">
        <f>+'[2]ENERO NOVIEM METAS'!Q20+'[2]DICIEMBRE-METAS'!Q20</f>
        <v>3530</v>
      </c>
      <c r="R20" s="45">
        <f t="shared" si="6"/>
        <v>92.72392960336222</v>
      </c>
      <c r="S20" s="44">
        <f>+'[2]ENERO NOVIEM METAS'!S20+'[2]DICIEMBRE-METAS'!S20</f>
        <v>3620</v>
      </c>
      <c r="T20" s="46">
        <f t="shared" si="7"/>
        <v>95.08799579721565</v>
      </c>
      <c r="U20" s="44">
        <f>+'[2]ENERO NOVIEM METAS'!U20+'[2]DICIEMBRE-METAS'!U20</f>
        <v>3993</v>
      </c>
      <c r="V20" s="45">
        <f t="shared" si="8"/>
        <v>104.88573680063041</v>
      </c>
      <c r="W20" s="44">
        <f>+'[2]ENERO NOVIEM METAS'!W20+'[2]DICIEMBRE-METAS'!W20</f>
        <v>4900</v>
      </c>
      <c r="X20" s="40">
        <f t="shared" si="9"/>
        <v>128.7102705542422</v>
      </c>
      <c r="Y20" s="48">
        <v>3500</v>
      </c>
      <c r="Z20" s="44">
        <f>+'[2]ENERO NOVIEM METAS'!Z20+'[2]DICIEMBRE-METAS'!Z20</f>
        <v>2498</v>
      </c>
      <c r="AA20" s="40">
        <f t="shared" si="10"/>
        <v>71.37142857142857</v>
      </c>
    </row>
    <row r="21" spans="1:27" ht="19.5" customHeight="1">
      <c r="A21" s="41">
        <v>13</v>
      </c>
      <c r="B21" s="42" t="s">
        <v>35</v>
      </c>
      <c r="C21" s="43">
        <v>3165</v>
      </c>
      <c r="D21" s="44">
        <f>+'[2]ENERO NOVIEM METAS'!D21+'[2]DICIEMBRE-METAS'!D21</f>
        <v>2612</v>
      </c>
      <c r="E21" s="45">
        <f t="shared" si="0"/>
        <v>82.52764612954186</v>
      </c>
      <c r="F21" s="44">
        <f>+'[2]ENERO NOVIEM METAS'!F21+'[2]DICIEMBRE-METAS'!F21</f>
        <v>2612</v>
      </c>
      <c r="G21" s="45">
        <f t="shared" si="1"/>
        <v>82.52764612954186</v>
      </c>
      <c r="H21" s="44">
        <f>+'[2]ENERO NOVIEM METAS'!H21+'[2]DICIEMBRE-METAS'!H21</f>
        <v>24872</v>
      </c>
      <c r="I21" s="45">
        <f t="shared" si="2"/>
        <v>785.8451816745655</v>
      </c>
      <c r="J21" s="44">
        <f>+'[2]ENERO NOVIEM METAS'!J21+'[2]DICIEMBRE-METAS'!J21</f>
        <v>2620</v>
      </c>
      <c r="K21" s="46">
        <f t="shared" si="3"/>
        <v>82.78041074249604</v>
      </c>
      <c r="L21" s="44">
        <f>+'[2]ENERO NOVIEM METAS'!L21+'[2]DICIEMBRE-METAS'!L21</f>
        <v>2612</v>
      </c>
      <c r="M21" s="47">
        <f t="shared" si="4"/>
        <v>82.52764612954186</v>
      </c>
      <c r="N21" s="44">
        <f>+'[2]ENERO NOVIEM METAS'!N21+'[2]DICIEMBRE-METAS'!N21</f>
        <v>2790</v>
      </c>
      <c r="O21" s="40">
        <f t="shared" si="5"/>
        <v>88.15165876777252</v>
      </c>
      <c r="P21" s="48">
        <v>3447</v>
      </c>
      <c r="Q21" s="44">
        <f>+'[2]ENERO NOVIEM METAS'!Q21+'[2]DICIEMBRE-METAS'!Q21</f>
        <v>2506</v>
      </c>
      <c r="R21" s="45">
        <f t="shared" si="6"/>
        <v>72.70089933275312</v>
      </c>
      <c r="S21" s="44">
        <f>+'[2]ENERO NOVIEM METAS'!S21+'[2]DICIEMBRE-METAS'!S21</f>
        <v>2477</v>
      </c>
      <c r="T21" s="46">
        <f t="shared" si="7"/>
        <v>71.8595880475776</v>
      </c>
      <c r="U21" s="44">
        <f>+'[2]ENERO NOVIEM METAS'!U21+'[2]DICIEMBRE-METAS'!U21</f>
        <v>2766</v>
      </c>
      <c r="V21" s="45">
        <f t="shared" si="8"/>
        <v>80.24369016536119</v>
      </c>
      <c r="W21" s="44">
        <f>+'[2]ENERO NOVIEM METAS'!W21+'[2]DICIEMBRE-METAS'!W21</f>
        <v>3497</v>
      </c>
      <c r="X21" s="40">
        <f t="shared" si="9"/>
        <v>101.45053669857847</v>
      </c>
      <c r="Y21" s="48">
        <v>3048</v>
      </c>
      <c r="Z21" s="44">
        <f>+'[2]ENERO NOVIEM METAS'!Z21+'[2]DICIEMBRE-METAS'!Z21</f>
        <v>2345</v>
      </c>
      <c r="AA21" s="40">
        <f t="shared" si="10"/>
        <v>76.93569553805774</v>
      </c>
    </row>
    <row r="22" spans="1:27" ht="19.5" customHeight="1">
      <c r="A22" s="41">
        <v>14</v>
      </c>
      <c r="B22" s="42" t="s">
        <v>36</v>
      </c>
      <c r="C22" s="43">
        <v>1084</v>
      </c>
      <c r="D22" s="44">
        <f>+'[2]ENERO NOVIEM METAS'!D22+'[2]DICIEMBRE-METAS'!D22</f>
        <v>924</v>
      </c>
      <c r="E22" s="45">
        <f t="shared" si="0"/>
        <v>85.23985239852398</v>
      </c>
      <c r="F22" s="44">
        <f>+'[2]ENERO NOVIEM METAS'!F22+'[2]DICIEMBRE-METAS'!F22</f>
        <v>929</v>
      </c>
      <c r="G22" s="45">
        <f t="shared" si="1"/>
        <v>85.7011070110701</v>
      </c>
      <c r="H22" s="44">
        <f>+'[2]ENERO NOVIEM METAS'!H22+'[2]DICIEMBRE-METAS'!H22</f>
        <v>6116</v>
      </c>
      <c r="I22" s="45">
        <f t="shared" si="2"/>
        <v>564.2066420664206</v>
      </c>
      <c r="J22" s="44">
        <f>+'[2]ENERO NOVIEM METAS'!J22+'[2]DICIEMBRE-METAS'!J22</f>
        <v>787</v>
      </c>
      <c r="K22" s="46">
        <f t="shared" si="3"/>
        <v>72.60147601476015</v>
      </c>
      <c r="L22" s="44">
        <f>+'[2]ENERO NOVIEM METAS'!L22+'[2]DICIEMBRE-METAS'!L22</f>
        <v>929</v>
      </c>
      <c r="M22" s="47">
        <f t="shared" si="4"/>
        <v>85.7011070110701</v>
      </c>
      <c r="N22" s="44">
        <f>+'[2]ENERO NOVIEM METAS'!N22+'[2]DICIEMBRE-METAS'!N22</f>
        <v>893</v>
      </c>
      <c r="O22" s="40">
        <f t="shared" si="5"/>
        <v>82.380073800738</v>
      </c>
      <c r="P22" s="48">
        <v>1100</v>
      </c>
      <c r="Q22" s="44">
        <f>+'[2]ENERO NOVIEM METAS'!Q22+'[2]DICIEMBRE-METAS'!Q22</f>
        <v>983</v>
      </c>
      <c r="R22" s="45">
        <f t="shared" si="6"/>
        <v>89.36363636363636</v>
      </c>
      <c r="S22" s="44">
        <f>+'[2]ENERO NOVIEM METAS'!S22+'[2]DICIEMBRE-METAS'!S22</f>
        <v>966</v>
      </c>
      <c r="T22" s="46">
        <f t="shared" si="7"/>
        <v>87.81818181818181</v>
      </c>
      <c r="U22" s="44">
        <f>+'[2]ENERO NOVIEM METAS'!U22+'[2]DICIEMBRE-METAS'!U22</f>
        <v>1030</v>
      </c>
      <c r="V22" s="45">
        <f t="shared" si="8"/>
        <v>93.63636363636364</v>
      </c>
      <c r="W22" s="44">
        <f>+'[2]ENERO NOVIEM METAS'!W22+'[2]DICIEMBRE-METAS'!W22</f>
        <v>1237</v>
      </c>
      <c r="X22" s="40">
        <f t="shared" si="9"/>
        <v>112.45454545454545</v>
      </c>
      <c r="Y22" s="48">
        <v>1400</v>
      </c>
      <c r="Z22" s="44">
        <f>+'[2]ENERO NOVIEM METAS'!Z22+'[2]DICIEMBRE-METAS'!Z22</f>
        <v>640</v>
      </c>
      <c r="AA22" s="40">
        <f t="shared" si="10"/>
        <v>45.714285714285715</v>
      </c>
    </row>
    <row r="23" spans="1:27" ht="19.5" customHeight="1">
      <c r="A23" s="41">
        <v>15</v>
      </c>
      <c r="B23" s="42" t="s">
        <v>37</v>
      </c>
      <c r="C23" s="43">
        <v>2770</v>
      </c>
      <c r="D23" s="44">
        <f>+'[2]ENERO NOVIEM METAS'!D23+'[2]DICIEMBRE-METAS'!D23</f>
        <v>2473</v>
      </c>
      <c r="E23" s="45">
        <f t="shared" si="0"/>
        <v>89.27797833935018</v>
      </c>
      <c r="F23" s="44">
        <f>+'[2]ENERO NOVIEM METAS'!F23+'[2]DICIEMBRE-METAS'!F23</f>
        <v>2480</v>
      </c>
      <c r="G23" s="45">
        <f t="shared" si="1"/>
        <v>89.53068592057761</v>
      </c>
      <c r="H23" s="44">
        <f>+'[2]ENERO NOVIEM METAS'!H23+'[2]DICIEMBRE-METAS'!H23</f>
        <v>67</v>
      </c>
      <c r="I23" s="45">
        <f t="shared" si="2"/>
        <v>2.4187725631768955</v>
      </c>
      <c r="J23" s="44">
        <f>+'[2]ENERO NOVIEM METAS'!J23+'[2]DICIEMBRE-METAS'!J23</f>
        <v>2482</v>
      </c>
      <c r="K23" s="46">
        <f t="shared" si="3"/>
        <v>89.6028880866426</v>
      </c>
      <c r="L23" s="44">
        <f>+'[2]ENERO NOVIEM METAS'!L23+'[2]DICIEMBRE-METAS'!L23</f>
        <v>2480</v>
      </c>
      <c r="M23" s="47">
        <f t="shared" si="4"/>
        <v>89.53068592057761</v>
      </c>
      <c r="N23" s="44">
        <f>+'[2]ENERO NOVIEM METAS'!N23+'[2]DICIEMBRE-METAS'!N23</f>
        <v>2405</v>
      </c>
      <c r="O23" s="40">
        <f t="shared" si="5"/>
        <v>86.82310469314079</v>
      </c>
      <c r="P23" s="48">
        <v>2607</v>
      </c>
      <c r="Q23" s="44">
        <f>+'[2]ENERO NOVIEM METAS'!Q23+'[2]DICIEMBRE-METAS'!Q23</f>
        <v>2470</v>
      </c>
      <c r="R23" s="45">
        <f t="shared" si="6"/>
        <v>94.74491752972766</v>
      </c>
      <c r="S23" s="44">
        <f>+'[2]ENERO NOVIEM METAS'!S23+'[2]DICIEMBRE-METAS'!S23</f>
        <v>2452</v>
      </c>
      <c r="T23" s="46">
        <f t="shared" si="7"/>
        <v>94.05446873801304</v>
      </c>
      <c r="U23" s="44">
        <f>+'[2]ENERO NOVIEM METAS'!U23+'[2]DICIEMBRE-METAS'!U23</f>
        <v>2593</v>
      </c>
      <c r="V23" s="45">
        <f t="shared" si="8"/>
        <v>99.46298427311086</v>
      </c>
      <c r="W23" s="44">
        <f>+'[2]ENERO NOVIEM METAS'!W23+'[2]DICIEMBRE-METAS'!W23</f>
        <v>3394</v>
      </c>
      <c r="X23" s="40">
        <f t="shared" si="9"/>
        <v>130.1879555044112</v>
      </c>
      <c r="Y23" s="48">
        <v>2800</v>
      </c>
      <c r="Z23" s="44">
        <f>+'[2]ENERO NOVIEM METAS'!Z23+'[2]DICIEMBRE-METAS'!Z23</f>
        <v>2434</v>
      </c>
      <c r="AA23" s="40">
        <f t="shared" si="10"/>
        <v>86.92857142857143</v>
      </c>
    </row>
    <row r="24" spans="1:27" ht="19.5" customHeight="1">
      <c r="A24" s="41">
        <v>16</v>
      </c>
      <c r="B24" s="42" t="s">
        <v>38</v>
      </c>
      <c r="C24" s="43">
        <v>5672</v>
      </c>
      <c r="D24" s="44">
        <f>+'[2]ENERO NOVIEM METAS'!D24+'[2]DICIEMBRE-METAS'!D24</f>
        <v>5401</v>
      </c>
      <c r="E24" s="45">
        <f t="shared" si="0"/>
        <v>95.22214386459802</v>
      </c>
      <c r="F24" s="44">
        <f>+'[2]ENERO NOVIEM METAS'!F24+'[2]DICIEMBRE-METAS'!F24</f>
        <v>5400</v>
      </c>
      <c r="G24" s="45">
        <f t="shared" si="1"/>
        <v>95.20451339915374</v>
      </c>
      <c r="H24" s="44">
        <f>+'[2]ENERO NOVIEM METAS'!H24+'[2]DICIEMBRE-METAS'!H24</f>
        <v>4714</v>
      </c>
      <c r="I24" s="45">
        <f t="shared" si="2"/>
        <v>83.11001410437235</v>
      </c>
      <c r="J24" s="44">
        <f>+'[2]ENERO NOVIEM METAS'!J24+'[2]DICIEMBRE-METAS'!J24</f>
        <v>5399</v>
      </c>
      <c r="K24" s="46">
        <f t="shared" si="3"/>
        <v>95.18688293370946</v>
      </c>
      <c r="L24" s="44">
        <f>+'[2]ENERO NOVIEM METAS'!L24+'[2]DICIEMBRE-METAS'!L24</f>
        <v>5400</v>
      </c>
      <c r="M24" s="47">
        <f t="shared" si="4"/>
        <v>95.20451339915374</v>
      </c>
      <c r="N24" s="44">
        <f>+'[2]ENERO NOVIEM METAS'!N24+'[2]DICIEMBRE-METAS'!N24</f>
        <v>5490</v>
      </c>
      <c r="O24" s="40">
        <f t="shared" si="5"/>
        <v>96.79125528913963</v>
      </c>
      <c r="P24" s="48">
        <v>5449</v>
      </c>
      <c r="Q24" s="44">
        <f>+'[2]ENERO NOVIEM METAS'!Q24+'[2]DICIEMBRE-METAS'!Q24</f>
        <v>5430</v>
      </c>
      <c r="R24" s="45">
        <f t="shared" si="6"/>
        <v>99.65131216737016</v>
      </c>
      <c r="S24" s="44">
        <f>+'[2]ENERO NOVIEM METAS'!S24+'[2]DICIEMBRE-METAS'!S24</f>
        <v>5398</v>
      </c>
      <c r="T24" s="46">
        <f t="shared" si="7"/>
        <v>99.06404844925675</v>
      </c>
      <c r="U24" s="44">
        <f>+'[2]ENERO NOVIEM METAS'!U24+'[2]DICIEMBRE-METAS'!U24</f>
        <v>5837</v>
      </c>
      <c r="V24" s="45">
        <f t="shared" si="8"/>
        <v>107.12057258212516</v>
      </c>
      <c r="W24" s="44">
        <f>+'[2]ENERO NOVIEM METAS'!W24+'[2]DICIEMBRE-METAS'!W24</f>
        <v>7455</v>
      </c>
      <c r="X24" s="40">
        <f t="shared" si="9"/>
        <v>136.81409432923473</v>
      </c>
      <c r="Y24" s="48">
        <v>5400</v>
      </c>
      <c r="Z24" s="44">
        <f>+'[2]ENERO NOVIEM METAS'!Z24+'[2]DICIEMBRE-METAS'!Z24</f>
        <v>4414</v>
      </c>
      <c r="AA24" s="40">
        <f t="shared" si="10"/>
        <v>81.74074074074075</v>
      </c>
    </row>
    <row r="25" spans="1:27" ht="19.5" customHeight="1">
      <c r="A25" s="41">
        <v>17</v>
      </c>
      <c r="B25" s="42" t="s">
        <v>39</v>
      </c>
      <c r="C25" s="43">
        <v>147</v>
      </c>
      <c r="D25" s="44">
        <f>+'[2]ENERO NOVIEM METAS'!D25+'[2]DICIEMBRE-METAS'!D25</f>
        <v>127</v>
      </c>
      <c r="E25" s="45">
        <f t="shared" si="0"/>
        <v>86.39455782312925</v>
      </c>
      <c r="F25" s="44">
        <f>+'[2]ENERO NOVIEM METAS'!F25+'[2]DICIEMBRE-METAS'!F25</f>
        <v>127</v>
      </c>
      <c r="G25" s="45">
        <f t="shared" si="1"/>
        <v>86.39455782312925</v>
      </c>
      <c r="H25" s="44">
        <f>+'[2]ENERO NOVIEM METAS'!H25+'[2]DICIEMBRE-METAS'!H25</f>
        <v>2</v>
      </c>
      <c r="I25" s="45">
        <f t="shared" si="2"/>
        <v>1.3605442176870748</v>
      </c>
      <c r="J25" s="44">
        <f>+'[2]ENERO NOVIEM METAS'!J25+'[2]DICIEMBRE-METAS'!J25</f>
        <v>127</v>
      </c>
      <c r="K25" s="46">
        <f t="shared" si="3"/>
        <v>86.39455782312925</v>
      </c>
      <c r="L25" s="44">
        <f>+'[2]ENERO NOVIEM METAS'!L25+'[2]DICIEMBRE-METAS'!L25</f>
        <v>127</v>
      </c>
      <c r="M25" s="47">
        <f t="shared" si="4"/>
        <v>86.39455782312925</v>
      </c>
      <c r="N25" s="44">
        <f>+'[2]ENERO NOVIEM METAS'!N25+'[2]DICIEMBRE-METAS'!N25</f>
        <v>109</v>
      </c>
      <c r="O25" s="40">
        <f t="shared" si="5"/>
        <v>74.14965986394557</v>
      </c>
      <c r="P25" s="48">
        <v>174</v>
      </c>
      <c r="Q25" s="44">
        <f>+'[2]ENERO NOVIEM METAS'!Q25+'[2]DICIEMBRE-METAS'!Q25</f>
        <v>144</v>
      </c>
      <c r="R25" s="45">
        <f t="shared" si="6"/>
        <v>82.75862068965517</v>
      </c>
      <c r="S25" s="44">
        <f>+'[2]ENERO NOVIEM METAS'!S25+'[2]DICIEMBRE-METAS'!S25</f>
        <v>144</v>
      </c>
      <c r="T25" s="46">
        <f t="shared" si="7"/>
        <v>82.75862068965517</v>
      </c>
      <c r="U25" s="44">
        <f>+'[2]ENERO NOVIEM METAS'!U25+'[2]DICIEMBRE-METAS'!U25</f>
        <v>181</v>
      </c>
      <c r="V25" s="45">
        <f t="shared" si="8"/>
        <v>104.02298850574712</v>
      </c>
      <c r="W25" s="44">
        <f>+'[2]ENERO NOVIEM METAS'!W25+'[2]DICIEMBRE-METAS'!W25</f>
        <v>209</v>
      </c>
      <c r="X25" s="40">
        <f t="shared" si="9"/>
        <v>120.11494252873563</v>
      </c>
      <c r="Y25" s="48">
        <v>300</v>
      </c>
      <c r="Z25" s="44">
        <f>+'[2]ENERO NOVIEM METAS'!Z25+'[2]DICIEMBRE-METAS'!Z25</f>
        <v>220</v>
      </c>
      <c r="AA25" s="40">
        <f t="shared" si="10"/>
        <v>73.33333333333333</v>
      </c>
    </row>
    <row r="26" spans="1:27" ht="19.5" customHeight="1">
      <c r="A26" s="41">
        <v>18</v>
      </c>
      <c r="B26" s="42" t="s">
        <v>40</v>
      </c>
      <c r="C26" s="43">
        <v>7443</v>
      </c>
      <c r="D26" s="44">
        <f>+'[2]ENERO NOVIEM METAS'!D26+'[2]DICIEMBRE-METAS'!D26</f>
        <v>6790</v>
      </c>
      <c r="E26" s="45">
        <f t="shared" si="0"/>
        <v>91.2266559183125</v>
      </c>
      <c r="F26" s="44">
        <f>+'[2]ENERO NOVIEM METAS'!F26+'[2]DICIEMBRE-METAS'!F26</f>
        <v>6799</v>
      </c>
      <c r="G26" s="45">
        <f t="shared" si="1"/>
        <v>91.34757490259304</v>
      </c>
      <c r="H26" s="44">
        <f>+'[2]ENERO NOVIEM METAS'!H26+'[2]DICIEMBRE-METAS'!H26</f>
        <v>4179</v>
      </c>
      <c r="I26" s="45">
        <f t="shared" si="2"/>
        <v>56.14671503426038</v>
      </c>
      <c r="J26" s="44">
        <f>+'[2]ENERO NOVIEM METAS'!J26+'[2]DICIEMBRE-METAS'!J26</f>
        <v>6802</v>
      </c>
      <c r="K26" s="46">
        <f t="shared" si="3"/>
        <v>91.38788123068655</v>
      </c>
      <c r="L26" s="44">
        <f>+'[2]ENERO NOVIEM METAS'!L26+'[2]DICIEMBRE-METAS'!L26</f>
        <v>6799</v>
      </c>
      <c r="M26" s="47">
        <f t="shared" si="4"/>
        <v>91.34757490259304</v>
      </c>
      <c r="N26" s="44">
        <f>+'[2]ENERO NOVIEM METAS'!N26+'[2]DICIEMBRE-METAS'!N26</f>
        <v>6849</v>
      </c>
      <c r="O26" s="40">
        <f t="shared" si="5"/>
        <v>92.01934703748489</v>
      </c>
      <c r="P26" s="48">
        <v>7265</v>
      </c>
      <c r="Q26" s="44">
        <f>+'[2]ENERO NOVIEM METAS'!Q26+'[2]DICIEMBRE-METAS'!Q26</f>
        <v>7245</v>
      </c>
      <c r="R26" s="45">
        <f t="shared" si="6"/>
        <v>99.72470750172057</v>
      </c>
      <c r="S26" s="44">
        <f>+'[2]ENERO NOVIEM METAS'!S26+'[2]DICIEMBRE-METAS'!S26</f>
        <v>7110</v>
      </c>
      <c r="T26" s="46">
        <f t="shared" si="7"/>
        <v>97.86648313833447</v>
      </c>
      <c r="U26" s="44">
        <f>+'[2]ENERO NOVIEM METAS'!U26+'[2]DICIEMBRE-METAS'!U26</f>
        <v>8566</v>
      </c>
      <c r="V26" s="45">
        <f t="shared" si="8"/>
        <v>117.9077770130764</v>
      </c>
      <c r="W26" s="44">
        <f>+'[2]ENERO NOVIEM METAS'!W26+'[2]DICIEMBRE-METAS'!W26</f>
        <v>10171</v>
      </c>
      <c r="X26" s="40">
        <f t="shared" si="9"/>
        <v>140</v>
      </c>
      <c r="Y26" s="48">
        <v>7500</v>
      </c>
      <c r="Z26" s="44">
        <f>+'[2]ENERO NOVIEM METAS'!Z26+'[2]DICIEMBRE-METAS'!Z26</f>
        <v>6333</v>
      </c>
      <c r="AA26" s="40">
        <f t="shared" si="10"/>
        <v>84.44</v>
      </c>
    </row>
    <row r="27" spans="1:27" ht="19.5" customHeight="1">
      <c r="A27" s="41">
        <v>19</v>
      </c>
      <c r="B27" s="42" t="s">
        <v>41</v>
      </c>
      <c r="C27" s="43">
        <v>12000</v>
      </c>
      <c r="D27" s="44">
        <f>+'[2]ENERO NOVIEM METAS'!D27+'[2]DICIEMBRE-METAS'!D27</f>
        <v>10775</v>
      </c>
      <c r="E27" s="45">
        <f t="shared" si="0"/>
        <v>89.79166666666667</v>
      </c>
      <c r="F27" s="44">
        <f>+'[2]ENERO NOVIEM METAS'!F27+'[2]DICIEMBRE-METAS'!F27</f>
        <v>10779</v>
      </c>
      <c r="G27" s="45">
        <f t="shared" si="1"/>
        <v>89.825</v>
      </c>
      <c r="H27" s="44">
        <f>+'[2]ENERO NOVIEM METAS'!H27+'[2]DICIEMBRE-METAS'!H27</f>
        <v>7963</v>
      </c>
      <c r="I27" s="45">
        <f t="shared" si="2"/>
        <v>66.35833333333333</v>
      </c>
      <c r="J27" s="44">
        <f>+'[2]ENERO NOVIEM METAS'!J27+'[2]DICIEMBRE-METAS'!J27</f>
        <v>10787</v>
      </c>
      <c r="K27" s="46">
        <f t="shared" si="3"/>
        <v>89.89166666666667</v>
      </c>
      <c r="L27" s="44">
        <f>+'[2]ENERO NOVIEM METAS'!L27+'[2]DICIEMBRE-METAS'!L27</f>
        <v>10779</v>
      </c>
      <c r="M27" s="47">
        <f t="shared" si="4"/>
        <v>89.825</v>
      </c>
      <c r="N27" s="44">
        <f>+'[2]ENERO NOVIEM METAS'!N27+'[2]DICIEMBRE-METAS'!N27</f>
        <v>10343</v>
      </c>
      <c r="O27" s="40">
        <f t="shared" si="5"/>
        <v>86.19166666666666</v>
      </c>
      <c r="P27" s="48">
        <v>12150</v>
      </c>
      <c r="Q27" s="44">
        <f>+'[2]ENERO NOVIEM METAS'!Q27+'[2]DICIEMBRE-METAS'!Q27</f>
        <v>11136</v>
      </c>
      <c r="R27" s="45">
        <f t="shared" si="6"/>
        <v>91.65432098765432</v>
      </c>
      <c r="S27" s="44">
        <f>+'[2]ENERO NOVIEM METAS'!S27+'[2]DICIEMBRE-METAS'!S27</f>
        <v>11156</v>
      </c>
      <c r="T27" s="46">
        <f t="shared" si="7"/>
        <v>91.81893004115226</v>
      </c>
      <c r="U27" s="44">
        <f>+'[2]ENERO NOVIEM METAS'!U27+'[2]DICIEMBRE-METAS'!U27</f>
        <v>12054</v>
      </c>
      <c r="V27" s="45">
        <f t="shared" si="8"/>
        <v>99.20987654320987</v>
      </c>
      <c r="W27" s="44">
        <f>+'[2]ENERO NOVIEM METAS'!W27+'[2]DICIEMBRE-METAS'!W27</f>
        <v>16732</v>
      </c>
      <c r="X27" s="40">
        <f t="shared" si="9"/>
        <v>137.7119341563786</v>
      </c>
      <c r="Y27" s="48">
        <v>12500</v>
      </c>
      <c r="Z27" s="44">
        <f>+'[2]ENERO NOVIEM METAS'!Z27+'[2]DICIEMBRE-METAS'!Z27</f>
        <v>9851</v>
      </c>
      <c r="AA27" s="40">
        <f t="shared" si="10"/>
        <v>78.808</v>
      </c>
    </row>
    <row r="28" spans="1:27" ht="19.5" customHeight="1">
      <c r="A28" s="41">
        <v>20</v>
      </c>
      <c r="B28" s="42" t="s">
        <v>42</v>
      </c>
      <c r="C28" s="43">
        <v>52</v>
      </c>
      <c r="D28" s="49">
        <f>+'[2]ENERO NOVIEM METAS'!D28+'[2]DICIEMBRE-METAS'!D28</f>
        <v>57</v>
      </c>
      <c r="E28" s="45">
        <f t="shared" si="0"/>
        <v>109.61538461538461</v>
      </c>
      <c r="F28" s="49">
        <f>+'[2]ENERO NOVIEM METAS'!F28+'[2]DICIEMBRE-METAS'!F28</f>
        <v>57</v>
      </c>
      <c r="G28" s="45">
        <f t="shared" si="1"/>
        <v>109.61538461538461</v>
      </c>
      <c r="H28" s="49">
        <f>+'[2]ENERO NOVIEM METAS'!H28+'[2]DICIEMBRE-METAS'!H28</f>
        <v>7</v>
      </c>
      <c r="I28" s="45">
        <f t="shared" si="2"/>
        <v>13.461538461538462</v>
      </c>
      <c r="J28" s="49">
        <f>+'[2]ENERO NOVIEM METAS'!J28+'[2]DICIEMBRE-METAS'!J28</f>
        <v>57</v>
      </c>
      <c r="K28" s="46">
        <f t="shared" si="3"/>
        <v>109.61538461538461</v>
      </c>
      <c r="L28" s="49">
        <f>+'[2]ENERO NOVIEM METAS'!L28+'[2]DICIEMBRE-METAS'!L28</f>
        <v>57</v>
      </c>
      <c r="M28" s="47">
        <f t="shared" si="4"/>
        <v>109.61538461538461</v>
      </c>
      <c r="N28" s="49">
        <f>+'[2]ENERO NOVIEM METAS'!N28+'[2]DICIEMBRE-METAS'!N28</f>
        <v>49</v>
      </c>
      <c r="O28" s="40">
        <f t="shared" si="5"/>
        <v>94.23076923076923</v>
      </c>
      <c r="P28" s="48">
        <v>58</v>
      </c>
      <c r="Q28" s="49">
        <f>+'[2]ENERO NOVIEM METAS'!Q28+'[2]DICIEMBRE-METAS'!Q28</f>
        <v>56</v>
      </c>
      <c r="R28" s="45">
        <f t="shared" si="6"/>
        <v>96.55172413793103</v>
      </c>
      <c r="S28" s="49">
        <f>+'[2]ENERO NOVIEM METAS'!S28+'[2]DICIEMBRE-METAS'!S28</f>
        <v>63</v>
      </c>
      <c r="T28" s="46">
        <f t="shared" si="7"/>
        <v>108.62068965517241</v>
      </c>
      <c r="U28" s="49">
        <f>+'[2]ENERO NOVIEM METAS'!U28+'[2]DICIEMBRE-METAS'!U28</f>
        <v>52</v>
      </c>
      <c r="V28" s="45">
        <f t="shared" si="8"/>
        <v>89.65517241379311</v>
      </c>
      <c r="W28" s="49">
        <f>+'[2]ENERO NOVIEM METAS'!W28+'[2]DICIEMBRE-METAS'!W28</f>
        <v>48</v>
      </c>
      <c r="X28" s="50">
        <f t="shared" si="9"/>
        <v>82.75862068965517</v>
      </c>
      <c r="Y28" s="48">
        <v>100</v>
      </c>
      <c r="Z28" s="49">
        <f>+'[2]ENERO NOVIEM METAS'!Z28+'[2]DICIEMBRE-METAS'!Z28</f>
        <v>47</v>
      </c>
      <c r="AA28" s="40">
        <f t="shared" si="10"/>
        <v>47</v>
      </c>
    </row>
    <row r="29" spans="1:27" s="59" customFormat="1" ht="19.5" customHeight="1">
      <c r="A29" s="51"/>
      <c r="B29" s="52" t="s">
        <v>43</v>
      </c>
      <c r="C29" s="53">
        <f>SUM(C9:C28)</f>
        <v>120106</v>
      </c>
      <c r="D29" s="54">
        <f>SUM(D9:D28)</f>
        <v>107598</v>
      </c>
      <c r="E29" s="55">
        <f t="shared" si="0"/>
        <v>89.58586581852697</v>
      </c>
      <c r="F29" s="56">
        <f>SUM(F9:F28)</f>
        <v>107628</v>
      </c>
      <c r="G29" s="55">
        <f t="shared" si="1"/>
        <v>89.61084375468336</v>
      </c>
      <c r="H29" s="56">
        <f>SUM(H9:H28)</f>
        <v>119226</v>
      </c>
      <c r="I29" s="55">
        <f t="shared" si="2"/>
        <v>99.26731387274575</v>
      </c>
      <c r="J29" s="56">
        <f>SUM(J9:J28)</f>
        <v>107365</v>
      </c>
      <c r="K29" s="55">
        <f t="shared" si="3"/>
        <v>89.39187051437897</v>
      </c>
      <c r="L29" s="56">
        <f>SUM(L9:L28)</f>
        <v>107628</v>
      </c>
      <c r="M29" s="55">
        <f t="shared" si="4"/>
        <v>89.61084375468336</v>
      </c>
      <c r="N29" s="56">
        <f>SUM(N9:N28)</f>
        <v>106131</v>
      </c>
      <c r="O29" s="55">
        <f t="shared" si="5"/>
        <v>88.36444474047924</v>
      </c>
      <c r="P29" s="57">
        <f>SUM(P9:P28)</f>
        <v>119734</v>
      </c>
      <c r="Q29" s="54">
        <f>SUM(Q9:Q28)</f>
        <v>111597</v>
      </c>
      <c r="R29" s="55">
        <f t="shared" si="6"/>
        <v>93.20410242704662</v>
      </c>
      <c r="S29" s="54">
        <f>SUM(S9:S28)</f>
        <v>110224</v>
      </c>
      <c r="T29" s="55">
        <f t="shared" si="7"/>
        <v>92.05739388978903</v>
      </c>
      <c r="U29" s="54">
        <f>SUM(U9:U28)</f>
        <v>122820</v>
      </c>
      <c r="V29" s="55">
        <f t="shared" si="8"/>
        <v>102.57737985868675</v>
      </c>
      <c r="W29" s="53">
        <f>SUM(W9:W28)</f>
        <v>154757</v>
      </c>
      <c r="X29" s="58">
        <f t="shared" si="9"/>
        <v>129.25067232365075</v>
      </c>
      <c r="Y29" s="57">
        <f>SUM(Y9:Y28)</f>
        <v>118464</v>
      </c>
      <c r="Z29" s="54">
        <f>SUM(Z9:Z28)</f>
        <v>96276</v>
      </c>
      <c r="AA29" s="55">
        <f t="shared" si="10"/>
        <v>81.27025931928688</v>
      </c>
    </row>
    <row r="30" ht="16.5" customHeight="1">
      <c r="A30" s="60" t="s">
        <v>44</v>
      </c>
    </row>
    <row r="31" ht="16.5" customHeight="1">
      <c r="A31" s="60" t="s">
        <v>45</v>
      </c>
    </row>
    <row r="32" s="61" customFormat="1" ht="16.5" customHeight="1"/>
    <row r="33" spans="4:23" ht="16.5" customHeight="1">
      <c r="D33" s="62"/>
      <c r="H33" s="62"/>
      <c r="W33" s="62"/>
    </row>
  </sheetData>
  <sheetProtection/>
  <mergeCells count="18"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  <mergeCell ref="Y6:Y8"/>
    <mergeCell ref="W7:X7"/>
    <mergeCell ref="U7:V7"/>
    <mergeCell ref="A6:B8"/>
    <mergeCell ref="C6:C8"/>
    <mergeCell ref="D6:O6"/>
    <mergeCell ref="P6:P8"/>
    <mergeCell ref="Q6:X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Mlmartinez</dc:creator>
  <cp:keywords/>
  <dc:description/>
  <cp:lastModifiedBy>Mlmartinez</cp:lastModifiedBy>
  <dcterms:created xsi:type="dcterms:W3CDTF">2014-01-07T20:03:07Z</dcterms:created>
  <dcterms:modified xsi:type="dcterms:W3CDTF">2014-01-07T20:04:05Z</dcterms:modified>
  <cp:category/>
  <cp:version/>
  <cp:contentType/>
  <cp:contentStatus/>
</cp:coreProperties>
</file>